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115" yWindow="-90" windowWidth="16365" windowHeight="12885" tabRatio="605"/>
  </bookViews>
  <sheets>
    <sheet name="1 квартал 2024 года" sheetId="10" r:id="rId1"/>
  </sheets>
  <definedNames>
    <definedName name="имя">#REF!</definedName>
    <definedName name="_xlnm.Print_Area" localSheetId="0">'1 квартал 2024 года'!$A$1:$K$48</definedName>
  </definedNames>
  <calcPr calcId="124519"/>
</workbook>
</file>

<file path=xl/calcChain.xml><?xml version="1.0" encoding="utf-8"?>
<calcChain xmlns="http://schemas.openxmlformats.org/spreadsheetml/2006/main">
  <c r="K20" i="10"/>
  <c r="K21"/>
  <c r="K46"/>
  <c r="K47"/>
  <c r="K54"/>
  <c r="K55"/>
  <c r="K62"/>
  <c r="K63"/>
  <c r="K70"/>
  <c r="K71"/>
  <c r="K78"/>
  <c r="K79"/>
  <c r="K86"/>
  <c r="K87"/>
  <c r="K94"/>
  <c r="K95"/>
  <c r="K102"/>
  <c r="K103"/>
  <c r="K110"/>
  <c r="K111"/>
  <c r="K118"/>
  <c r="K119"/>
  <c r="K126"/>
  <c r="K127"/>
  <c r="G126"/>
  <c r="G118"/>
  <c r="G110"/>
  <c r="G102"/>
  <c r="G94"/>
  <c r="G86"/>
  <c r="G78"/>
  <c r="G70"/>
  <c r="G62"/>
  <c r="G54"/>
  <c r="G46"/>
  <c r="G20" s="1"/>
  <c r="G21"/>
  <c r="G19"/>
  <c r="G18"/>
  <c r="G17"/>
  <c r="H21"/>
  <c r="I21"/>
  <c r="F17"/>
  <c r="F18"/>
  <c r="F19"/>
  <c r="F21"/>
  <c r="E17"/>
  <c r="E18"/>
  <c r="E19"/>
  <c r="E21"/>
  <c r="E22"/>
  <c r="E23"/>
  <c r="J129"/>
  <c r="J128"/>
  <c r="J127"/>
  <c r="I126"/>
  <c r="I122" s="1"/>
  <c r="J122" s="1"/>
  <c r="H126"/>
  <c r="F126"/>
  <c r="E126"/>
  <c r="E122" s="1"/>
  <c r="K125"/>
  <c r="J125"/>
  <c r="K124"/>
  <c r="J124"/>
  <c r="K123"/>
  <c r="J123"/>
  <c r="J121"/>
  <c r="J120"/>
  <c r="J119"/>
  <c r="I118"/>
  <c r="I114" s="1"/>
  <c r="J114" s="1"/>
  <c r="H118"/>
  <c r="F118"/>
  <c r="E118"/>
  <c r="E114" s="1"/>
  <c r="K117"/>
  <c r="J117"/>
  <c r="K116"/>
  <c r="J116"/>
  <c r="K115"/>
  <c r="J115"/>
  <c r="J113"/>
  <c r="J112"/>
  <c r="J111"/>
  <c r="I110"/>
  <c r="I106" s="1"/>
  <c r="J106" s="1"/>
  <c r="H110"/>
  <c r="F110"/>
  <c r="E110"/>
  <c r="E106" s="1"/>
  <c r="K109"/>
  <c r="J109"/>
  <c r="K108"/>
  <c r="J108"/>
  <c r="K107"/>
  <c r="J107"/>
  <c r="J105"/>
  <c r="J104"/>
  <c r="J103"/>
  <c r="I102"/>
  <c r="I98" s="1"/>
  <c r="J98" s="1"/>
  <c r="H102"/>
  <c r="F102"/>
  <c r="E102"/>
  <c r="E98" s="1"/>
  <c r="K101"/>
  <c r="J101"/>
  <c r="K100"/>
  <c r="J100"/>
  <c r="K99"/>
  <c r="J99"/>
  <c r="J97"/>
  <c r="J96"/>
  <c r="J95"/>
  <c r="I94"/>
  <c r="I90" s="1"/>
  <c r="J90" s="1"/>
  <c r="H94"/>
  <c r="F94"/>
  <c r="E94"/>
  <c r="E90" s="1"/>
  <c r="K93"/>
  <c r="J93"/>
  <c r="K92"/>
  <c r="J92"/>
  <c r="K91"/>
  <c r="J91"/>
  <c r="J89"/>
  <c r="J88"/>
  <c r="J87"/>
  <c r="I86"/>
  <c r="I82" s="1"/>
  <c r="J82" s="1"/>
  <c r="H86"/>
  <c r="F86"/>
  <c r="E86"/>
  <c r="E82" s="1"/>
  <c r="K85"/>
  <c r="J85"/>
  <c r="K84"/>
  <c r="J84"/>
  <c r="K83"/>
  <c r="J83"/>
  <c r="J81"/>
  <c r="J80"/>
  <c r="J79"/>
  <c r="I78"/>
  <c r="I74" s="1"/>
  <c r="J74" s="1"/>
  <c r="H78"/>
  <c r="F78"/>
  <c r="E78"/>
  <c r="E74" s="1"/>
  <c r="K77"/>
  <c r="J77"/>
  <c r="K76"/>
  <c r="J76"/>
  <c r="K75"/>
  <c r="J75"/>
  <c r="J73"/>
  <c r="J72"/>
  <c r="J71"/>
  <c r="I70"/>
  <c r="H70"/>
  <c r="F70"/>
  <c r="E70"/>
  <c r="E66" s="1"/>
  <c r="K69"/>
  <c r="J69"/>
  <c r="K68"/>
  <c r="J68"/>
  <c r="K67"/>
  <c r="J67"/>
  <c r="J65"/>
  <c r="J64"/>
  <c r="J63"/>
  <c r="I62"/>
  <c r="H62"/>
  <c r="F62"/>
  <c r="E62"/>
  <c r="E58" s="1"/>
  <c r="K61"/>
  <c r="J61"/>
  <c r="K60"/>
  <c r="J60"/>
  <c r="K59"/>
  <c r="J59"/>
  <c r="F46"/>
  <c r="E46"/>
  <c r="E42" s="1"/>
  <c r="F54"/>
  <c r="E54"/>
  <c r="E50" s="1"/>
  <c r="E16" s="1"/>
  <c r="J57"/>
  <c r="J56"/>
  <c r="J55"/>
  <c r="I54"/>
  <c r="H54"/>
  <c r="K53"/>
  <c r="J53"/>
  <c r="K52"/>
  <c r="J52"/>
  <c r="K51"/>
  <c r="J51"/>
  <c r="J49"/>
  <c r="J48"/>
  <c r="J47"/>
  <c r="I46"/>
  <c r="H46"/>
  <c r="K45"/>
  <c r="J45"/>
  <c r="K44"/>
  <c r="J44"/>
  <c r="K43"/>
  <c r="J43"/>
  <c r="I42"/>
  <c r="J42" s="1"/>
  <c r="H20" l="1"/>
  <c r="I20"/>
  <c r="I58"/>
  <c r="J58" s="1"/>
  <c r="E20"/>
  <c r="F20"/>
  <c r="J94"/>
  <c r="J102"/>
  <c r="J62"/>
  <c r="J126"/>
  <c r="J70"/>
  <c r="J46"/>
  <c r="J78"/>
  <c r="J86"/>
  <c r="J110"/>
  <c r="J118"/>
  <c r="I66"/>
  <c r="J66" s="1"/>
  <c r="J54"/>
  <c r="I50"/>
  <c r="J50" s="1"/>
  <c r="J23"/>
  <c r="J22"/>
  <c r="J21"/>
  <c r="I16"/>
  <c r="K19"/>
  <c r="J19"/>
  <c r="K18"/>
  <c r="J18"/>
  <c r="K17"/>
  <c r="J17"/>
  <c r="J20" l="1"/>
  <c r="J16"/>
  <c r="I24" l="1"/>
  <c r="E24"/>
  <c r="I33"/>
  <c r="E33"/>
</calcChain>
</file>

<file path=xl/sharedStrings.xml><?xml version="1.0" encoding="utf-8"?>
<sst xmlns="http://schemas.openxmlformats.org/spreadsheetml/2006/main" count="345" uniqueCount="64">
  <si>
    <t>Источники финансового обеспечения</t>
  </si>
  <si>
    <t>всего</t>
  </si>
  <si>
    <t>областной бюджет</t>
  </si>
  <si>
    <t>федеральный бюджет (прогнозно)</t>
  </si>
  <si>
    <t>Исполнено</t>
  </si>
  <si>
    <t xml:space="preserve">контрольное событие 1.1.2
«Число новых мест в образовательных организациях (всего), в том числе путем иных вариативных форм (перепрофилирование)»
</t>
  </si>
  <si>
    <t xml:space="preserve">контрольное событие 1.1.1 
«Число новых мест в образовательных организациях (всего), в том числе путем строительства (приобретения)»
</t>
  </si>
  <si>
    <t xml:space="preserve">министерство образования области
</t>
  </si>
  <si>
    <t>в том числе софинансируемые из федерального бюджета</t>
  </si>
  <si>
    <t>в том числе на софинансирование расходных обязательств области</t>
  </si>
  <si>
    <t>государственные внебюджетные фонды и иные безвозмездные поступления целевой направленности (прогнозно)</t>
  </si>
  <si>
    <t>местные бюджеты (прогнозно)</t>
  </si>
  <si>
    <t>внебюджетные источники (прогнозно)</t>
  </si>
  <si>
    <t>х</t>
  </si>
  <si>
    <t>за счет соответствующих источников финансового обеспечения</t>
  </si>
  <si>
    <t xml:space="preserve">Сведения </t>
  </si>
  <si>
    <t>Выделены лимиты бюджетных обязательств за счет средств областного бюджета</t>
  </si>
  <si>
    <t xml:space="preserve">кассовое исполнение </t>
  </si>
  <si>
    <t>фактическое исполнение</t>
  </si>
  <si>
    <t>кассовое исполнение (гр. 7 / гр. 5)</t>
  </si>
  <si>
    <t>№ п/п</t>
  </si>
  <si>
    <t>1.</t>
  </si>
  <si>
    <t xml:space="preserve">министерство образования области,
заместитель министра – начальник управления общего и дополнительного образования
И.А. Чинаева
</t>
  </si>
  <si>
    <t>1.1.1.</t>
  </si>
  <si>
    <t>1.1.2.</t>
  </si>
  <si>
    <t>2.</t>
  </si>
  <si>
    <t>3.</t>
  </si>
  <si>
    <t>4.</t>
  </si>
  <si>
    <t>5.</t>
  </si>
  <si>
    <t>6.</t>
  </si>
  <si>
    <t>7.</t>
  </si>
  <si>
    <t>Наименование комплекса процессных мероприятий</t>
  </si>
  <si>
    <t>Ответственный исполнитель</t>
  </si>
  <si>
    <t>Предусмотрено в государственной программе (комплексной программе)</t>
  </si>
  <si>
    <t>Утверждено в законе об областном бюджете на соответствующий год&lt;*&gt;</t>
  </si>
  <si>
    <t>Процент исполнения</t>
  </si>
  <si>
    <t>фактическое исполнение (гр. 9 / гр. 6)</t>
  </si>
  <si>
    <t>8.</t>
  </si>
  <si>
    <t>9.</t>
  </si>
  <si>
    <t>10.</t>
  </si>
  <si>
    <t>11.</t>
  </si>
  <si>
    <t xml:space="preserve">федеральный бюджет (прогнозно) </t>
  </si>
  <si>
    <t>бюджеты государственных внебюджетных фондов</t>
  </si>
  <si>
    <t>иные безвозмездные поступления целевой направленности</t>
  </si>
  <si>
    <t>консолидированный бюджет области(всего), в том числе:</t>
  </si>
  <si>
    <t>произведенных за 1 квартал 2024 года</t>
  </si>
  <si>
    <t>Комментарий</t>
  </si>
  <si>
    <t xml:space="preserve">о расходах на реализацию комплекса процессных мероприятий </t>
  </si>
  <si>
    <t xml:space="preserve">государственной программы Саратовской области "Развитие образования в Саратовской области", </t>
  </si>
  <si>
    <t>12.</t>
  </si>
  <si>
    <t>"Создание условий для воспитания и социализации детей-сирот и детей, оставшихся без попечения родителей"</t>
  </si>
  <si>
    <t>Комплекс процессных мероприятий 3.1 «Создание условий для воспитания и социализации детей-сирот и детей, оставшихся без попечения родителей»</t>
  </si>
  <si>
    <t>Подпрограмма 3 «Социальная адаптация детей-сирот, детей, оставшихся без попечения родителей»</t>
  </si>
  <si>
    <t>3.1Мероприятие (результат) "Оказано содействие развитию семейных форм устройства детей, оставшихся без попечения родителей, и успешная социализация детей, переданных на воспитание в замещающие семьи"</t>
  </si>
  <si>
    <t>3.2Мероприятие (результат) "Созданы условия для адаптации воспитанников государственных организаций из числа детей-сирот и детей, оставшихся без попечения родителей, в обществе"</t>
  </si>
  <si>
    <t>3.3Мероприятие (результат) "Оказана социальная поддержка детям-сиротам и детям, оставшимся без попечения родителей"</t>
  </si>
  <si>
    <t>3.4Мероприятие (результат) "Оказаны государственные услуги центрами психолого-педагогического и медико-социального сопровождения детей"</t>
  </si>
  <si>
    <t>3.5Мероприятие (результат) "Органами местного самоуправления исполнены отдельные государственные полномочия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работников"</t>
  </si>
  <si>
    <t>3.6Мероприятие (результат) "Органами местного самоуправления исполнены отдельные государственные полномочия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родителей"</t>
  </si>
  <si>
    <t>3.7Мероприятие (результат) "Произведены выплаты единовременного пособия при всех формах устройства детей, лишенных родительского попечения, в семью"</t>
  </si>
  <si>
    <t>3.8Мероприятие (результат) "Произведены ежемесячные денежные выплаты на содержание ребенка (детей) в приемной семье"</t>
  </si>
  <si>
    <t>3.9Мероприятие (результат) "Оказаны меры социальной поддержки (вознаграждение приемным родителям за воспитание приемного ребенка (детей)) и материальное обеспечение приемных семей"</t>
  </si>
  <si>
    <t>3.10Мероприятие (результат) "Произведены ежемесячные денежные выплаты на содержание детей-сирот и детей, оставшихся без попечения родителей, переданных под опеку (попечительство)""</t>
  </si>
  <si>
    <t>3.11Мероприятие (результат) "Произведены ежемесячные денежные выплаты лицам из числа детей-сирот и детей, оставшихся без попечения родителей, до получения ими среднего общего образования, но не более, чем до достижения ими 19 лет"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</si>
</sst>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42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left"/>
    </xf>
    <xf numFmtId="166" fontId="3" fillId="2" borderId="0" xfId="1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/>
    <xf numFmtId="49" fontId="5" fillId="2" borderId="1" xfId="0" applyNumberFormat="1" applyFont="1" applyFill="1" applyBorder="1" applyAlignment="1">
      <alignment horizontal="left" vertical="top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center" vertical="top"/>
    </xf>
    <xf numFmtId="165" fontId="5" fillId="2" borderId="0" xfId="1" applyNumberFormat="1" applyFont="1" applyFill="1" applyAlignment="1">
      <alignment horizontal="center" vertical="top"/>
    </xf>
    <xf numFmtId="165" fontId="5" fillId="2" borderId="1" xfId="1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4" fontId="3" fillId="2" borderId="0" xfId="0" applyNumberFormat="1" applyFont="1" applyFill="1" applyAlignment="1">
      <alignment horizontal="center" vertical="top"/>
    </xf>
    <xf numFmtId="4" fontId="5" fillId="2" borderId="1" xfId="1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/>
    </xf>
    <xf numFmtId="4" fontId="5" fillId="2" borderId="0" xfId="1" applyNumberFormat="1" applyFont="1" applyFill="1" applyAlignment="1">
      <alignment horizontal="center" vertical="top"/>
    </xf>
    <xf numFmtId="4" fontId="5" fillId="2" borderId="0" xfId="0" applyNumberFormat="1" applyFont="1" applyFill="1" applyAlignment="1">
      <alignment horizontal="center" vertical="top"/>
    </xf>
    <xf numFmtId="166" fontId="4" fillId="2" borderId="1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165" fontId="4" fillId="2" borderId="3" xfId="1" applyNumberFormat="1" applyFont="1" applyFill="1" applyBorder="1" applyAlignment="1">
      <alignment horizontal="center" vertical="top" wrapText="1"/>
    </xf>
    <xf numFmtId="165" fontId="4" fillId="2" borderId="2" xfId="1" applyNumberFormat="1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center" vertical="top" wrapText="1"/>
    </xf>
    <xf numFmtId="166" fontId="4" fillId="2" borderId="1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  <colors>
    <mruColors>
      <color rgb="FFC6D1FE"/>
      <color rgb="FFCCFFFF"/>
      <color rgb="FF0836F8"/>
      <color rgb="FFADBCFD"/>
      <color rgb="FFFFFF99"/>
      <color rgb="FFFFFF66"/>
      <color rgb="FF66CCFF"/>
      <color rgb="FF99FF99"/>
      <color rgb="FFFFCCFF"/>
      <color rgb="FF7373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9"/>
  <sheetViews>
    <sheetView tabSelected="1" topLeftCell="A8" zoomScale="70" zoomScaleNormal="70" zoomScalePageLayoutView="60" workbookViewId="0">
      <selection activeCell="K19" sqref="K19:K21"/>
    </sheetView>
  </sheetViews>
  <sheetFormatPr defaultRowHeight="18.75"/>
  <cols>
    <col min="1" max="1" width="11" style="10" customWidth="1"/>
    <col min="2" max="2" width="52.140625" style="9" customWidth="1"/>
    <col min="3" max="3" width="29.7109375" style="10" customWidth="1"/>
    <col min="4" max="4" width="40.85546875" style="9" customWidth="1"/>
    <col min="5" max="5" width="25.5703125" style="20" customWidth="1"/>
    <col min="6" max="7" width="26.7109375" style="21" customWidth="1"/>
    <col min="8" max="8" width="19.42578125" style="21" customWidth="1"/>
    <col min="9" max="9" width="19.28515625" style="21" customWidth="1"/>
    <col min="10" max="10" width="17.5703125" style="6" customWidth="1"/>
    <col min="11" max="11" width="19" style="6" customWidth="1"/>
    <col min="12" max="12" width="25.5703125" style="11" customWidth="1"/>
    <col min="13" max="14" width="13.7109375" style="6" bestFit="1" customWidth="1"/>
    <col min="15" max="16" width="9.140625" style="6"/>
    <col min="17" max="17" width="13.7109375" style="6" bestFit="1" customWidth="1"/>
    <col min="18" max="16384" width="9.140625" style="6"/>
  </cols>
  <sheetData>
    <row r="1" spans="1:12" s="1" customFormat="1" ht="15.7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2" s="1" customFormat="1" ht="15.75">
      <c r="A2" s="14"/>
      <c r="C2" s="2"/>
      <c r="D2" s="3"/>
      <c r="E2" s="17"/>
      <c r="F2" s="17"/>
      <c r="G2" s="17"/>
      <c r="H2" s="17"/>
      <c r="I2" s="17"/>
      <c r="L2" s="4"/>
    </row>
    <row r="3" spans="1:12" s="1" customFormat="1">
      <c r="A3" s="32" t="s">
        <v>15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2" s="1" customFormat="1">
      <c r="A4" s="32" t="s">
        <v>47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2" s="1" customFormat="1">
      <c r="A5" s="32" t="s">
        <v>50</v>
      </c>
      <c r="B5" s="32"/>
      <c r="C5" s="32"/>
      <c r="D5" s="32"/>
      <c r="E5" s="32"/>
      <c r="F5" s="32"/>
      <c r="G5" s="32"/>
      <c r="H5" s="32"/>
      <c r="I5" s="32"/>
      <c r="J5" s="32"/>
      <c r="K5" s="32"/>
    </row>
    <row r="6" spans="1:12" s="1" customFormat="1">
      <c r="A6" s="32" t="s">
        <v>48</v>
      </c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2" s="1" customFormat="1">
      <c r="A7" s="32" t="s">
        <v>45</v>
      </c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2" s="1" customFormat="1">
      <c r="A8" s="32" t="s">
        <v>14</v>
      </c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2" s="1" customFormat="1" ht="15.75">
      <c r="A9" s="15"/>
      <c r="B9" s="5"/>
      <c r="C9" s="5"/>
      <c r="D9" s="5"/>
      <c r="E9" s="17"/>
      <c r="F9" s="17"/>
      <c r="G9" s="17"/>
      <c r="H9" s="17"/>
      <c r="I9" s="17"/>
      <c r="L9" s="4"/>
    </row>
    <row r="10" spans="1:12" s="1" customFormat="1" ht="15.75">
      <c r="A10" s="15"/>
      <c r="B10" s="5"/>
      <c r="C10" s="5"/>
      <c r="D10" s="5"/>
      <c r="E10" s="17"/>
      <c r="F10" s="17"/>
      <c r="G10" s="17"/>
      <c r="H10" s="17"/>
      <c r="I10" s="17"/>
      <c r="L10" s="4"/>
    </row>
    <row r="11" spans="1:12" ht="18.75" customHeight="1">
      <c r="A11" s="27" t="s">
        <v>20</v>
      </c>
      <c r="B11" s="30" t="s">
        <v>31</v>
      </c>
      <c r="C11" s="30" t="s">
        <v>32</v>
      </c>
      <c r="D11" s="33" t="s">
        <v>0</v>
      </c>
      <c r="E11" s="34" t="s">
        <v>33</v>
      </c>
      <c r="F11" s="34" t="s">
        <v>34</v>
      </c>
      <c r="G11" s="34" t="s">
        <v>16</v>
      </c>
      <c r="H11" s="34" t="s">
        <v>4</v>
      </c>
      <c r="I11" s="34"/>
      <c r="J11" s="41" t="s">
        <v>35</v>
      </c>
      <c r="K11" s="41"/>
      <c r="L11" s="38" t="s">
        <v>46</v>
      </c>
    </row>
    <row r="12" spans="1:12">
      <c r="A12" s="27"/>
      <c r="B12" s="30"/>
      <c r="C12" s="30"/>
      <c r="D12" s="33"/>
      <c r="E12" s="34"/>
      <c r="F12" s="34"/>
      <c r="G12" s="34"/>
      <c r="H12" s="34"/>
      <c r="I12" s="34"/>
      <c r="J12" s="41"/>
      <c r="K12" s="41"/>
      <c r="L12" s="39"/>
    </row>
    <row r="13" spans="1:12" ht="115.5" customHeight="1">
      <c r="A13" s="27"/>
      <c r="B13" s="30"/>
      <c r="C13" s="30"/>
      <c r="D13" s="33"/>
      <c r="E13" s="34"/>
      <c r="F13" s="34"/>
      <c r="G13" s="34"/>
      <c r="H13" s="23" t="s">
        <v>17</v>
      </c>
      <c r="I13" s="23" t="s">
        <v>18</v>
      </c>
      <c r="J13" s="22" t="s">
        <v>36</v>
      </c>
      <c r="K13" s="22" t="s">
        <v>19</v>
      </c>
      <c r="L13" s="40"/>
    </row>
    <row r="14" spans="1:12">
      <c r="A14" s="16">
        <v>1</v>
      </c>
      <c r="B14" s="24">
        <v>2</v>
      </c>
      <c r="C14" s="24">
        <v>3</v>
      </c>
      <c r="D14" s="24">
        <v>4</v>
      </c>
      <c r="E14" s="26">
        <v>5</v>
      </c>
      <c r="F14" s="26">
        <v>6</v>
      </c>
      <c r="G14" s="26">
        <v>7</v>
      </c>
      <c r="H14" s="26">
        <v>8</v>
      </c>
      <c r="I14" s="26">
        <v>9</v>
      </c>
      <c r="J14" s="26">
        <v>10</v>
      </c>
      <c r="K14" s="24">
        <v>11</v>
      </c>
      <c r="L14" s="24">
        <v>12</v>
      </c>
    </row>
    <row r="15" spans="1:12">
      <c r="A15" s="35" t="s">
        <v>52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7"/>
    </row>
    <row r="16" spans="1:12">
      <c r="A16" s="27" t="s">
        <v>21</v>
      </c>
      <c r="B16" s="28" t="s">
        <v>51</v>
      </c>
      <c r="C16" s="29" t="s">
        <v>7</v>
      </c>
      <c r="D16" s="13" t="s">
        <v>1</v>
      </c>
      <c r="E16" s="18">
        <f t="shared" ref="E16:F22" si="0">E42+E50+E58+E66+E74+E82+E90+E98+E106+E114+E122</f>
        <v>1528992.1999999997</v>
      </c>
      <c r="F16" s="18" t="s">
        <v>13</v>
      </c>
      <c r="G16" s="12" t="s">
        <v>13</v>
      </c>
      <c r="H16" s="18" t="s">
        <v>13</v>
      </c>
      <c r="I16" s="18">
        <f>I17+I20+I22+I23</f>
        <v>338171.4</v>
      </c>
      <c r="J16" s="8" t="e">
        <f>I16/F16*100</f>
        <v>#VALUE!</v>
      </c>
      <c r="K16" s="8" t="s">
        <v>13</v>
      </c>
      <c r="L16" s="12"/>
    </row>
    <row r="17" spans="1:12" ht="37.5">
      <c r="A17" s="27"/>
      <c r="B17" s="28"/>
      <c r="C17" s="29"/>
      <c r="D17" s="7" t="s">
        <v>41</v>
      </c>
      <c r="E17" s="18">
        <f t="shared" si="0"/>
        <v>0</v>
      </c>
      <c r="F17" s="18">
        <f t="shared" ref="F17:G21" si="1">F43+F51+F59+F67+F75+F83+F91+F99+F107+F115+F123</f>
        <v>0</v>
      </c>
      <c r="G17" s="12">
        <f t="shared" si="1"/>
        <v>0</v>
      </c>
      <c r="H17" s="18">
        <v>0</v>
      </c>
      <c r="I17" s="18">
        <v>0</v>
      </c>
      <c r="J17" s="8" t="e">
        <f t="shared" ref="J17:J22" si="2">I17/F17*100</f>
        <v>#DIV/0!</v>
      </c>
      <c r="K17" s="8" t="e">
        <f t="shared" ref="K17:K18" si="3">H17/F17*100</f>
        <v>#DIV/0!</v>
      </c>
      <c r="L17" s="12"/>
    </row>
    <row r="18" spans="1:12" ht="37.5">
      <c r="A18" s="27"/>
      <c r="B18" s="28"/>
      <c r="C18" s="29"/>
      <c r="D18" s="7" t="s">
        <v>42</v>
      </c>
      <c r="E18" s="18">
        <f t="shared" si="0"/>
        <v>0</v>
      </c>
      <c r="F18" s="18">
        <f t="shared" ref="F18" si="4">F44+F52+F60+F68+F76+F84+F92+F100+F108+F116+F124</f>
        <v>0</v>
      </c>
      <c r="G18" s="12">
        <f t="shared" si="1"/>
        <v>0</v>
      </c>
      <c r="H18" s="18">
        <v>0</v>
      </c>
      <c r="I18" s="18">
        <v>0</v>
      </c>
      <c r="J18" s="8" t="e">
        <f t="shared" si="2"/>
        <v>#DIV/0!</v>
      </c>
      <c r="K18" s="8" t="e">
        <f t="shared" si="3"/>
        <v>#DIV/0!</v>
      </c>
      <c r="L18" s="12"/>
    </row>
    <row r="19" spans="1:12" ht="56.25">
      <c r="A19" s="27"/>
      <c r="B19" s="28"/>
      <c r="C19" s="29"/>
      <c r="D19" s="7" t="s">
        <v>43</v>
      </c>
      <c r="E19" s="18">
        <f t="shared" si="0"/>
        <v>0</v>
      </c>
      <c r="F19" s="18">
        <f t="shared" ref="F19" si="5">F45+F53+F61+F69+F77+F85+F93+F101+F109+F117+F125</f>
        <v>0</v>
      </c>
      <c r="G19" s="12">
        <f t="shared" si="1"/>
        <v>0</v>
      </c>
      <c r="H19" s="18">
        <v>0</v>
      </c>
      <c r="I19" s="18">
        <v>0</v>
      </c>
      <c r="J19" s="8" t="e">
        <f t="shared" si="2"/>
        <v>#DIV/0!</v>
      </c>
      <c r="K19" s="8" t="e">
        <f>H19/F19*100</f>
        <v>#DIV/0!</v>
      </c>
      <c r="L19" s="12"/>
    </row>
    <row r="20" spans="1:12" ht="37.5">
      <c r="A20" s="27"/>
      <c r="B20" s="28"/>
      <c r="C20" s="29"/>
      <c r="D20" s="7" t="s">
        <v>44</v>
      </c>
      <c r="E20" s="18">
        <f t="shared" si="0"/>
        <v>1528992.1999999997</v>
      </c>
      <c r="F20" s="18">
        <f t="shared" ref="F20" si="6">F46+F54+F62+F70+F78+F86+F94+F102+F110+F118+F126</f>
        <v>1662673.7</v>
      </c>
      <c r="G20" s="12">
        <f t="shared" si="1"/>
        <v>1661086.7999999998</v>
      </c>
      <c r="H20" s="18">
        <f t="shared" ref="H20:I20" si="7">H46+H54+H62+H70+H78+H86+H94+H102+H110+H118+H126</f>
        <v>338171.4</v>
      </c>
      <c r="I20" s="18">
        <f t="shared" si="7"/>
        <v>338171.4</v>
      </c>
      <c r="J20" s="8">
        <f t="shared" si="2"/>
        <v>20.339011797684659</v>
      </c>
      <c r="K20" s="8">
        <f t="shared" ref="K20:K21" si="8">H20/F20*100</f>
        <v>20.339011797684659</v>
      </c>
      <c r="L20" s="12"/>
    </row>
    <row r="21" spans="1:12">
      <c r="A21" s="27"/>
      <c r="B21" s="28"/>
      <c r="C21" s="29"/>
      <c r="D21" s="7" t="s">
        <v>2</v>
      </c>
      <c r="E21" s="18">
        <f t="shared" si="0"/>
        <v>1528992.1999999997</v>
      </c>
      <c r="F21" s="18">
        <f t="shared" si="0"/>
        <v>1662673.7</v>
      </c>
      <c r="G21" s="12">
        <f t="shared" si="1"/>
        <v>1661086.7999999998</v>
      </c>
      <c r="H21" s="18">
        <f t="shared" ref="H21:I21" si="9">H47+H55+H63+H71+H79+H87+H95+H103+H111+H119+H127</f>
        <v>338171.4</v>
      </c>
      <c r="I21" s="18">
        <f t="shared" si="9"/>
        <v>338171.4</v>
      </c>
      <c r="J21" s="8">
        <f t="shared" si="2"/>
        <v>20.339011797684659</v>
      </c>
      <c r="K21" s="8">
        <f t="shared" si="8"/>
        <v>20.339011797684659</v>
      </c>
      <c r="L21" s="12"/>
    </row>
    <row r="22" spans="1:12">
      <c r="A22" s="27"/>
      <c r="B22" s="28"/>
      <c r="C22" s="29"/>
      <c r="D22" s="7" t="s">
        <v>11</v>
      </c>
      <c r="E22" s="18">
        <f t="shared" si="0"/>
        <v>0</v>
      </c>
      <c r="F22" s="18" t="s">
        <v>13</v>
      </c>
      <c r="G22" s="12" t="s">
        <v>13</v>
      </c>
      <c r="H22" s="18" t="s">
        <v>13</v>
      </c>
      <c r="I22" s="18">
        <v>0</v>
      </c>
      <c r="J22" s="8" t="e">
        <f t="shared" si="2"/>
        <v>#VALUE!</v>
      </c>
      <c r="K22" s="8" t="s">
        <v>13</v>
      </c>
      <c r="L22" s="12"/>
    </row>
    <row r="23" spans="1:12" ht="37.5">
      <c r="A23" s="27"/>
      <c r="B23" s="28"/>
      <c r="C23" s="29"/>
      <c r="D23" s="7" t="s">
        <v>12</v>
      </c>
      <c r="E23" s="18">
        <f>E49+E57+E65+E73+E81+E89+E97+E105+E113+E121+E129</f>
        <v>0</v>
      </c>
      <c r="F23" s="18" t="s">
        <v>13</v>
      </c>
      <c r="G23" s="12" t="s">
        <v>13</v>
      </c>
      <c r="H23" s="18" t="s">
        <v>13</v>
      </c>
      <c r="I23" s="18">
        <v>0</v>
      </c>
      <c r="J23" s="8" t="e">
        <f>I23/F23*100</f>
        <v>#VALUE!</v>
      </c>
      <c r="K23" s="8" t="s">
        <v>13</v>
      </c>
      <c r="L23" s="12"/>
    </row>
    <row r="24" spans="1:12" ht="18.75" hidden="1" customHeight="1">
      <c r="A24" s="27" t="s">
        <v>23</v>
      </c>
      <c r="B24" s="28" t="s">
        <v>6</v>
      </c>
      <c r="C24" s="29" t="s">
        <v>22</v>
      </c>
      <c r="D24" s="13" t="s">
        <v>1</v>
      </c>
      <c r="E24" s="18">
        <f>E25+E27+E29+E31+E32</f>
        <v>0</v>
      </c>
      <c r="F24" s="18" t="s">
        <v>13</v>
      </c>
      <c r="G24" s="12" t="s">
        <v>13</v>
      </c>
      <c r="H24" s="18" t="s">
        <v>13</v>
      </c>
      <c r="I24" s="18">
        <f>I25+I27+I29+I31+I32</f>
        <v>0</v>
      </c>
      <c r="J24" s="8">
        <v>0</v>
      </c>
      <c r="K24" s="8" t="s">
        <v>13</v>
      </c>
      <c r="L24" s="12"/>
    </row>
    <row r="25" spans="1:12" ht="18.75" hidden="1" customHeight="1">
      <c r="A25" s="27"/>
      <c r="B25" s="28"/>
      <c r="C25" s="29"/>
      <c r="D25" s="7" t="s">
        <v>2</v>
      </c>
      <c r="E25" s="18">
        <v>0</v>
      </c>
      <c r="F25" s="19"/>
      <c r="G25" s="25"/>
      <c r="H25" s="19"/>
      <c r="I25" s="19"/>
      <c r="J25" s="8">
        <v>0</v>
      </c>
      <c r="K25" s="8">
        <v>0</v>
      </c>
      <c r="L25" s="12"/>
    </row>
    <row r="26" spans="1:12" ht="37.5" hidden="1" customHeight="1">
      <c r="A26" s="27"/>
      <c r="B26" s="28"/>
      <c r="C26" s="29"/>
      <c r="D26" s="7" t="s">
        <v>8</v>
      </c>
      <c r="E26" s="18">
        <v>0</v>
      </c>
      <c r="F26" s="19"/>
      <c r="G26" s="25"/>
      <c r="H26" s="19"/>
      <c r="I26" s="19"/>
      <c r="J26" s="8">
        <v>0</v>
      </c>
      <c r="K26" s="8">
        <v>0</v>
      </c>
      <c r="L26" s="12"/>
    </row>
    <row r="27" spans="1:12" ht="37.5" hidden="1" customHeight="1">
      <c r="A27" s="27"/>
      <c r="B27" s="28"/>
      <c r="C27" s="29"/>
      <c r="D27" s="7" t="s">
        <v>3</v>
      </c>
      <c r="E27" s="18"/>
      <c r="F27" s="19"/>
      <c r="G27" s="25"/>
      <c r="H27" s="19"/>
      <c r="I27" s="19"/>
      <c r="J27" s="8">
        <v>0</v>
      </c>
      <c r="K27" s="8">
        <v>0</v>
      </c>
      <c r="L27" s="12"/>
    </row>
    <row r="28" spans="1:12" ht="56.25" hidden="1" customHeight="1">
      <c r="A28" s="27"/>
      <c r="B28" s="28"/>
      <c r="C28" s="29"/>
      <c r="D28" s="7" t="s">
        <v>9</v>
      </c>
      <c r="E28" s="18"/>
      <c r="F28" s="19"/>
      <c r="G28" s="25"/>
      <c r="H28" s="19"/>
      <c r="I28" s="19"/>
      <c r="J28" s="8">
        <v>0</v>
      </c>
      <c r="K28" s="8">
        <v>0</v>
      </c>
      <c r="L28" s="12"/>
    </row>
    <row r="29" spans="1:12" ht="75" hidden="1" customHeight="1">
      <c r="A29" s="27"/>
      <c r="B29" s="28"/>
      <c r="C29" s="29"/>
      <c r="D29" s="7" t="s">
        <v>10</v>
      </c>
      <c r="E29" s="18"/>
      <c r="F29" s="19"/>
      <c r="G29" s="25"/>
      <c r="H29" s="19"/>
      <c r="I29" s="19"/>
      <c r="J29" s="8">
        <v>0</v>
      </c>
      <c r="K29" s="8">
        <v>0</v>
      </c>
      <c r="L29" s="12"/>
    </row>
    <row r="30" spans="1:12" ht="56.25" hidden="1" customHeight="1">
      <c r="A30" s="27"/>
      <c r="B30" s="28"/>
      <c r="C30" s="29"/>
      <c r="D30" s="7" t="s">
        <v>9</v>
      </c>
      <c r="E30" s="18">
        <v>0</v>
      </c>
      <c r="F30" s="19"/>
      <c r="G30" s="25"/>
      <c r="H30" s="19"/>
      <c r="I30" s="19"/>
      <c r="J30" s="8">
        <v>0</v>
      </c>
      <c r="K30" s="8">
        <v>0</v>
      </c>
      <c r="L30" s="12"/>
    </row>
    <row r="31" spans="1:12" ht="18.75" hidden="1" customHeight="1">
      <c r="A31" s="27"/>
      <c r="B31" s="28"/>
      <c r="C31" s="29"/>
      <c r="D31" s="7" t="s">
        <v>11</v>
      </c>
      <c r="E31" s="18">
        <v>0</v>
      </c>
      <c r="F31" s="18" t="s">
        <v>13</v>
      </c>
      <c r="G31" s="12" t="s">
        <v>13</v>
      </c>
      <c r="H31" s="18" t="s">
        <v>13</v>
      </c>
      <c r="I31" s="19"/>
      <c r="J31" s="8">
        <v>0</v>
      </c>
      <c r="K31" s="8" t="s">
        <v>13</v>
      </c>
      <c r="L31" s="12"/>
    </row>
    <row r="32" spans="1:12" ht="37.5" hidden="1" customHeight="1">
      <c r="A32" s="27"/>
      <c r="B32" s="28"/>
      <c r="C32" s="29"/>
      <c r="D32" s="7" t="s">
        <v>12</v>
      </c>
      <c r="E32" s="18">
        <v>0</v>
      </c>
      <c r="F32" s="18" t="s">
        <v>13</v>
      </c>
      <c r="G32" s="12" t="s">
        <v>13</v>
      </c>
      <c r="H32" s="18" t="s">
        <v>13</v>
      </c>
      <c r="I32" s="19"/>
      <c r="J32" s="8">
        <v>0</v>
      </c>
      <c r="K32" s="8" t="s">
        <v>13</v>
      </c>
      <c r="L32" s="12"/>
    </row>
    <row r="33" spans="1:12" ht="18.75" hidden="1" customHeight="1">
      <c r="A33" s="27" t="s">
        <v>24</v>
      </c>
      <c r="B33" s="28" t="s">
        <v>5</v>
      </c>
      <c r="C33" s="29" t="s">
        <v>22</v>
      </c>
      <c r="D33" s="13" t="s">
        <v>1</v>
      </c>
      <c r="E33" s="18">
        <f>E34+E36+E38+E40+E41</f>
        <v>0</v>
      </c>
      <c r="F33" s="18" t="s">
        <v>13</v>
      </c>
      <c r="G33" s="12" t="s">
        <v>13</v>
      </c>
      <c r="H33" s="18" t="s">
        <v>13</v>
      </c>
      <c r="I33" s="18">
        <f>I34+I36+I38+I40+I41</f>
        <v>0</v>
      </c>
      <c r="J33" s="8">
        <v>0</v>
      </c>
      <c r="K33" s="8" t="s">
        <v>13</v>
      </c>
      <c r="L33" s="12"/>
    </row>
    <row r="34" spans="1:12" ht="18.75" hidden="1" customHeight="1">
      <c r="A34" s="27"/>
      <c r="B34" s="28"/>
      <c r="C34" s="29"/>
      <c r="D34" s="7" t="s">
        <v>2</v>
      </c>
      <c r="E34" s="18">
        <v>0</v>
      </c>
      <c r="F34" s="19"/>
      <c r="G34" s="25"/>
      <c r="H34" s="19"/>
      <c r="I34" s="19"/>
      <c r="J34" s="8">
        <v>0</v>
      </c>
      <c r="K34" s="8">
        <v>0</v>
      </c>
      <c r="L34" s="12"/>
    </row>
    <row r="35" spans="1:12" ht="37.5" hidden="1" customHeight="1">
      <c r="A35" s="27"/>
      <c r="B35" s="28"/>
      <c r="C35" s="29"/>
      <c r="D35" s="7" t="s">
        <v>8</v>
      </c>
      <c r="E35" s="18">
        <v>0</v>
      </c>
      <c r="F35" s="19"/>
      <c r="G35" s="25"/>
      <c r="H35" s="19"/>
      <c r="I35" s="19"/>
      <c r="J35" s="8">
        <v>0</v>
      </c>
      <c r="K35" s="8">
        <v>0</v>
      </c>
      <c r="L35" s="12"/>
    </row>
    <row r="36" spans="1:12" ht="37.5" hidden="1" customHeight="1">
      <c r="A36" s="27"/>
      <c r="B36" s="28"/>
      <c r="C36" s="29"/>
      <c r="D36" s="7" t="s">
        <v>3</v>
      </c>
      <c r="E36" s="18"/>
      <c r="F36" s="19"/>
      <c r="G36" s="25"/>
      <c r="H36" s="19"/>
      <c r="I36" s="19"/>
      <c r="J36" s="8">
        <v>0</v>
      </c>
      <c r="K36" s="8">
        <v>0</v>
      </c>
      <c r="L36" s="12"/>
    </row>
    <row r="37" spans="1:12" ht="56.25" hidden="1" customHeight="1">
      <c r="A37" s="27"/>
      <c r="B37" s="28"/>
      <c r="C37" s="29"/>
      <c r="D37" s="7" t="s">
        <v>9</v>
      </c>
      <c r="E37" s="18"/>
      <c r="F37" s="19"/>
      <c r="G37" s="25"/>
      <c r="H37" s="19"/>
      <c r="I37" s="19"/>
      <c r="J37" s="8">
        <v>0</v>
      </c>
      <c r="K37" s="8">
        <v>0</v>
      </c>
      <c r="L37" s="12"/>
    </row>
    <row r="38" spans="1:12" ht="75" hidden="1" customHeight="1">
      <c r="A38" s="27"/>
      <c r="B38" s="28"/>
      <c r="C38" s="29"/>
      <c r="D38" s="7" t="s">
        <v>10</v>
      </c>
      <c r="E38" s="18"/>
      <c r="F38" s="19"/>
      <c r="G38" s="25"/>
      <c r="H38" s="19"/>
      <c r="I38" s="19"/>
      <c r="J38" s="8">
        <v>0</v>
      </c>
      <c r="K38" s="8">
        <v>0</v>
      </c>
      <c r="L38" s="12"/>
    </row>
    <row r="39" spans="1:12" ht="56.25" hidden="1" customHeight="1">
      <c r="A39" s="27"/>
      <c r="B39" s="28"/>
      <c r="C39" s="29"/>
      <c r="D39" s="7" t="s">
        <v>9</v>
      </c>
      <c r="E39" s="18">
        <v>0</v>
      </c>
      <c r="F39" s="19"/>
      <c r="G39" s="25"/>
      <c r="H39" s="19"/>
      <c r="I39" s="19"/>
      <c r="J39" s="8">
        <v>0</v>
      </c>
      <c r="K39" s="8">
        <v>0</v>
      </c>
      <c r="L39" s="12"/>
    </row>
    <row r="40" spans="1:12" ht="18.75" hidden="1" customHeight="1">
      <c r="A40" s="27"/>
      <c r="B40" s="28"/>
      <c r="C40" s="29"/>
      <c r="D40" s="7" t="s">
        <v>11</v>
      </c>
      <c r="E40" s="18">
        <v>0</v>
      </c>
      <c r="F40" s="18" t="s">
        <v>13</v>
      </c>
      <c r="G40" s="12" t="s">
        <v>13</v>
      </c>
      <c r="H40" s="18" t="s">
        <v>13</v>
      </c>
      <c r="I40" s="19"/>
      <c r="J40" s="8">
        <v>0</v>
      </c>
      <c r="K40" s="8" t="s">
        <v>13</v>
      </c>
      <c r="L40" s="12"/>
    </row>
    <row r="41" spans="1:12" ht="37.5" hidden="1" customHeight="1">
      <c r="A41" s="27"/>
      <c r="B41" s="28"/>
      <c r="C41" s="29"/>
      <c r="D41" s="7" t="s">
        <v>12</v>
      </c>
      <c r="E41" s="18">
        <v>0</v>
      </c>
      <c r="F41" s="18" t="s">
        <v>13</v>
      </c>
      <c r="G41" s="12" t="s">
        <v>13</v>
      </c>
      <c r="H41" s="18" t="s">
        <v>13</v>
      </c>
      <c r="I41" s="19"/>
      <c r="J41" s="8">
        <v>0</v>
      </c>
      <c r="K41" s="8" t="s">
        <v>13</v>
      </c>
      <c r="L41" s="12"/>
    </row>
    <row r="42" spans="1:12">
      <c r="A42" s="27" t="s">
        <v>25</v>
      </c>
      <c r="B42" s="28" t="s">
        <v>53</v>
      </c>
      <c r="C42" s="29" t="s">
        <v>7</v>
      </c>
      <c r="D42" s="13" t="s">
        <v>1</v>
      </c>
      <c r="E42" s="18">
        <f>E43+E44+E45+E46</f>
        <v>0</v>
      </c>
      <c r="F42" s="18" t="s">
        <v>13</v>
      </c>
      <c r="G42" s="12" t="s">
        <v>13</v>
      </c>
      <c r="H42" s="18" t="s">
        <v>13</v>
      </c>
      <c r="I42" s="18">
        <f>I43+I46+I48+I49</f>
        <v>0</v>
      </c>
      <c r="J42" s="8" t="e">
        <f>I42/F42*100</f>
        <v>#VALUE!</v>
      </c>
      <c r="K42" s="8" t="s">
        <v>13</v>
      </c>
      <c r="L42" s="12"/>
    </row>
    <row r="43" spans="1:12" ht="37.5">
      <c r="A43" s="27"/>
      <c r="B43" s="28"/>
      <c r="C43" s="29"/>
      <c r="D43" s="7" t="s">
        <v>41</v>
      </c>
      <c r="E43" s="18">
        <v>0</v>
      </c>
      <c r="F43" s="18">
        <v>0</v>
      </c>
      <c r="G43" s="12">
        <v>0</v>
      </c>
      <c r="H43" s="18">
        <v>0</v>
      </c>
      <c r="I43" s="18">
        <v>0</v>
      </c>
      <c r="J43" s="8" t="e">
        <f t="shared" ref="J43:J48" si="10">I43/F43*100</f>
        <v>#DIV/0!</v>
      </c>
      <c r="K43" s="8" t="e">
        <f t="shared" ref="K43:K44" si="11">H43/F43*100</f>
        <v>#DIV/0!</v>
      </c>
      <c r="L43" s="12"/>
    </row>
    <row r="44" spans="1:12" ht="37.5">
      <c r="A44" s="27"/>
      <c r="B44" s="28"/>
      <c r="C44" s="29"/>
      <c r="D44" s="7" t="s">
        <v>42</v>
      </c>
      <c r="E44" s="18">
        <v>0</v>
      </c>
      <c r="F44" s="18">
        <v>0</v>
      </c>
      <c r="G44" s="12">
        <v>0</v>
      </c>
      <c r="H44" s="18">
        <v>0</v>
      </c>
      <c r="I44" s="18">
        <v>0</v>
      </c>
      <c r="J44" s="8" t="e">
        <f t="shared" si="10"/>
        <v>#DIV/0!</v>
      </c>
      <c r="K44" s="8" t="e">
        <f t="shared" si="11"/>
        <v>#DIV/0!</v>
      </c>
      <c r="L44" s="12"/>
    </row>
    <row r="45" spans="1:12" ht="56.25">
      <c r="A45" s="27"/>
      <c r="B45" s="28"/>
      <c r="C45" s="29"/>
      <c r="D45" s="7" t="s">
        <v>43</v>
      </c>
      <c r="E45" s="18">
        <v>0</v>
      </c>
      <c r="F45" s="18">
        <v>0</v>
      </c>
      <c r="G45" s="12">
        <v>0</v>
      </c>
      <c r="H45" s="18">
        <v>0</v>
      </c>
      <c r="I45" s="18">
        <v>0</v>
      </c>
      <c r="J45" s="8" t="e">
        <f t="shared" si="10"/>
        <v>#DIV/0!</v>
      </c>
      <c r="K45" s="8" t="e">
        <f>H45/F45*100</f>
        <v>#DIV/0!</v>
      </c>
      <c r="L45" s="12"/>
    </row>
    <row r="46" spans="1:12" ht="37.5">
      <c r="A46" s="27"/>
      <c r="B46" s="28"/>
      <c r="C46" s="29"/>
      <c r="D46" s="7" t="s">
        <v>44</v>
      </c>
      <c r="E46" s="18">
        <f>E47+E48+E49</f>
        <v>0</v>
      </c>
      <c r="F46" s="18">
        <f>F47</f>
        <v>200</v>
      </c>
      <c r="G46" s="12">
        <f>G47</f>
        <v>200</v>
      </c>
      <c r="H46" s="18">
        <f>H47</f>
        <v>0</v>
      </c>
      <c r="I46" s="18">
        <f t="shared" ref="I46" si="12">I47+I48+I49</f>
        <v>0</v>
      </c>
      <c r="J46" s="8">
        <f t="shared" si="10"/>
        <v>0</v>
      </c>
      <c r="K46" s="8">
        <f t="shared" ref="K46:K47" si="13">H46/F46*100</f>
        <v>0</v>
      </c>
      <c r="L46" s="12"/>
    </row>
    <row r="47" spans="1:12">
      <c r="A47" s="27"/>
      <c r="B47" s="28"/>
      <c r="C47" s="29"/>
      <c r="D47" s="7" t="s">
        <v>2</v>
      </c>
      <c r="E47" s="18">
        <v>0</v>
      </c>
      <c r="F47" s="18">
        <v>200</v>
      </c>
      <c r="G47" s="12">
        <v>200</v>
      </c>
      <c r="H47" s="18">
        <v>0</v>
      </c>
      <c r="I47" s="18">
        <v>0</v>
      </c>
      <c r="J47" s="8">
        <f t="shared" si="10"/>
        <v>0</v>
      </c>
      <c r="K47" s="8">
        <f t="shared" si="13"/>
        <v>0</v>
      </c>
      <c r="L47" s="12"/>
    </row>
    <row r="48" spans="1:12">
      <c r="A48" s="27"/>
      <c r="B48" s="28"/>
      <c r="C48" s="29"/>
      <c r="D48" s="7" t="s">
        <v>11</v>
      </c>
      <c r="E48" s="18">
        <v>0</v>
      </c>
      <c r="F48" s="18" t="s">
        <v>13</v>
      </c>
      <c r="G48" s="12" t="s">
        <v>13</v>
      </c>
      <c r="H48" s="18" t="s">
        <v>13</v>
      </c>
      <c r="I48" s="18">
        <v>0</v>
      </c>
      <c r="J48" s="8" t="e">
        <f t="shared" si="10"/>
        <v>#VALUE!</v>
      </c>
      <c r="K48" s="8" t="s">
        <v>13</v>
      </c>
      <c r="L48" s="12"/>
    </row>
    <row r="49" spans="1:12" ht="37.5">
      <c r="A49" s="27"/>
      <c r="B49" s="28"/>
      <c r="C49" s="29"/>
      <c r="D49" s="7" t="s">
        <v>12</v>
      </c>
      <c r="E49" s="18">
        <v>0</v>
      </c>
      <c r="F49" s="18" t="s">
        <v>13</v>
      </c>
      <c r="G49" s="12" t="s">
        <v>13</v>
      </c>
      <c r="H49" s="18" t="s">
        <v>13</v>
      </c>
      <c r="I49" s="18">
        <v>0</v>
      </c>
      <c r="J49" s="8" t="e">
        <f>I49/F49*100</f>
        <v>#VALUE!</v>
      </c>
      <c r="K49" s="8" t="s">
        <v>13</v>
      </c>
      <c r="L49" s="12"/>
    </row>
    <row r="50" spans="1:12">
      <c r="A50" s="27" t="s">
        <v>26</v>
      </c>
      <c r="B50" s="28" t="s">
        <v>54</v>
      </c>
      <c r="C50" s="29" t="s">
        <v>7</v>
      </c>
      <c r="D50" s="13" t="s">
        <v>1</v>
      </c>
      <c r="E50" s="18">
        <f>E51+E52+E53+E54</f>
        <v>0</v>
      </c>
      <c r="F50" s="18" t="s">
        <v>13</v>
      </c>
      <c r="G50" s="12" t="s">
        <v>13</v>
      </c>
      <c r="H50" s="18" t="s">
        <v>13</v>
      </c>
      <c r="I50" s="18">
        <f>I51+I54+I56+I57</f>
        <v>0</v>
      </c>
      <c r="J50" s="8" t="e">
        <f>I50/F50*100</f>
        <v>#VALUE!</v>
      </c>
      <c r="K50" s="8" t="s">
        <v>13</v>
      </c>
      <c r="L50" s="12"/>
    </row>
    <row r="51" spans="1:12" ht="37.5">
      <c r="A51" s="27"/>
      <c r="B51" s="28"/>
      <c r="C51" s="29"/>
      <c r="D51" s="7" t="s">
        <v>41</v>
      </c>
      <c r="E51" s="18">
        <v>0</v>
      </c>
      <c r="F51" s="18">
        <v>0</v>
      </c>
      <c r="G51" s="12">
        <v>0</v>
      </c>
      <c r="H51" s="18">
        <v>0</v>
      </c>
      <c r="I51" s="18">
        <v>0</v>
      </c>
      <c r="J51" s="8" t="e">
        <f t="shared" ref="J51:J56" si="14">I51/F51*100</f>
        <v>#DIV/0!</v>
      </c>
      <c r="K51" s="8" t="e">
        <f t="shared" ref="K51:K52" si="15">H51/F51*100</f>
        <v>#DIV/0!</v>
      </c>
      <c r="L51" s="12"/>
    </row>
    <row r="52" spans="1:12" ht="37.5">
      <c r="A52" s="27"/>
      <c r="B52" s="28"/>
      <c r="C52" s="29"/>
      <c r="D52" s="7" t="s">
        <v>42</v>
      </c>
      <c r="E52" s="18">
        <v>0</v>
      </c>
      <c r="F52" s="18">
        <v>0</v>
      </c>
      <c r="G52" s="12">
        <v>0</v>
      </c>
      <c r="H52" s="18">
        <v>0</v>
      </c>
      <c r="I52" s="18">
        <v>0</v>
      </c>
      <c r="J52" s="8" t="e">
        <f t="shared" si="14"/>
        <v>#DIV/0!</v>
      </c>
      <c r="K52" s="8" t="e">
        <f t="shared" si="15"/>
        <v>#DIV/0!</v>
      </c>
      <c r="L52" s="12"/>
    </row>
    <row r="53" spans="1:12" ht="56.25">
      <c r="A53" s="27"/>
      <c r="B53" s="28"/>
      <c r="C53" s="29"/>
      <c r="D53" s="7" t="s">
        <v>43</v>
      </c>
      <c r="E53" s="18">
        <v>0</v>
      </c>
      <c r="F53" s="18">
        <v>0</v>
      </c>
      <c r="G53" s="12">
        <v>0</v>
      </c>
      <c r="H53" s="18">
        <v>0</v>
      </c>
      <c r="I53" s="18">
        <v>0</v>
      </c>
      <c r="J53" s="8" t="e">
        <f t="shared" si="14"/>
        <v>#DIV/0!</v>
      </c>
      <c r="K53" s="8" t="e">
        <f>H53/F53*100</f>
        <v>#DIV/0!</v>
      </c>
      <c r="L53" s="12"/>
    </row>
    <row r="54" spans="1:12" ht="37.5">
      <c r="A54" s="27"/>
      <c r="B54" s="28"/>
      <c r="C54" s="29"/>
      <c r="D54" s="7" t="s">
        <v>44</v>
      </c>
      <c r="E54" s="18">
        <f>E55+E56+E57</f>
        <v>0</v>
      </c>
      <c r="F54" s="18">
        <f>F55</f>
        <v>8185</v>
      </c>
      <c r="G54" s="12">
        <f>G55</f>
        <v>8185</v>
      </c>
      <c r="H54" s="18">
        <f>H55</f>
        <v>0</v>
      </c>
      <c r="I54" s="18">
        <f t="shared" ref="I54" si="16">I55+I56+I57</f>
        <v>0</v>
      </c>
      <c r="J54" s="8">
        <f t="shared" si="14"/>
        <v>0</v>
      </c>
      <c r="K54" s="8">
        <f t="shared" ref="K54:K55" si="17">H54/F54*100</f>
        <v>0</v>
      </c>
      <c r="L54" s="12"/>
    </row>
    <row r="55" spans="1:12">
      <c r="A55" s="27"/>
      <c r="B55" s="28"/>
      <c r="C55" s="29"/>
      <c r="D55" s="7" t="s">
        <v>2</v>
      </c>
      <c r="E55" s="18">
        <v>0</v>
      </c>
      <c r="F55" s="18">
        <v>8185</v>
      </c>
      <c r="G55" s="12">
        <v>8185</v>
      </c>
      <c r="H55" s="18">
        <v>0</v>
      </c>
      <c r="I55" s="18">
        <v>0</v>
      </c>
      <c r="J55" s="8">
        <f t="shared" si="14"/>
        <v>0</v>
      </c>
      <c r="K55" s="8">
        <f t="shared" si="17"/>
        <v>0</v>
      </c>
      <c r="L55" s="12"/>
    </row>
    <row r="56" spans="1:12">
      <c r="A56" s="27"/>
      <c r="B56" s="28"/>
      <c r="C56" s="29"/>
      <c r="D56" s="7" t="s">
        <v>11</v>
      </c>
      <c r="E56" s="18">
        <v>0</v>
      </c>
      <c r="F56" s="18" t="s">
        <v>13</v>
      </c>
      <c r="G56" s="12" t="s">
        <v>13</v>
      </c>
      <c r="H56" s="18" t="s">
        <v>13</v>
      </c>
      <c r="I56" s="18">
        <v>0</v>
      </c>
      <c r="J56" s="8" t="e">
        <f t="shared" si="14"/>
        <v>#VALUE!</v>
      </c>
      <c r="K56" s="8" t="s">
        <v>13</v>
      </c>
      <c r="L56" s="12"/>
    </row>
    <row r="57" spans="1:12" ht="37.5">
      <c r="A57" s="27"/>
      <c r="B57" s="28"/>
      <c r="C57" s="29"/>
      <c r="D57" s="7" t="s">
        <v>12</v>
      </c>
      <c r="E57" s="18">
        <v>0</v>
      </c>
      <c r="F57" s="18" t="s">
        <v>13</v>
      </c>
      <c r="G57" s="12" t="s">
        <v>13</v>
      </c>
      <c r="H57" s="18" t="s">
        <v>13</v>
      </c>
      <c r="I57" s="18">
        <v>0</v>
      </c>
      <c r="J57" s="8" t="e">
        <f>I57/F57*100</f>
        <v>#VALUE!</v>
      </c>
      <c r="K57" s="8" t="s">
        <v>13</v>
      </c>
      <c r="L57" s="12"/>
    </row>
    <row r="58" spans="1:12">
      <c r="A58" s="27" t="s">
        <v>27</v>
      </c>
      <c r="B58" s="28" t="s">
        <v>55</v>
      </c>
      <c r="C58" s="29" t="s">
        <v>7</v>
      </c>
      <c r="D58" s="13" t="s">
        <v>1</v>
      </c>
      <c r="E58" s="18">
        <f>E59+E60+E61+E62</f>
        <v>213176</v>
      </c>
      <c r="F58" s="18" t="s">
        <v>13</v>
      </c>
      <c r="G58" s="12" t="s">
        <v>13</v>
      </c>
      <c r="H58" s="18" t="s">
        <v>13</v>
      </c>
      <c r="I58" s="18">
        <f>I59+I62+I64+I65</f>
        <v>47421.2</v>
      </c>
      <c r="J58" s="8" t="e">
        <f>I58/F58*100</f>
        <v>#VALUE!</v>
      </c>
      <c r="K58" s="8" t="s">
        <v>13</v>
      </c>
      <c r="L58" s="12"/>
    </row>
    <row r="59" spans="1:12" ht="37.5">
      <c r="A59" s="27"/>
      <c r="B59" s="28"/>
      <c r="C59" s="29"/>
      <c r="D59" s="7" t="s">
        <v>41</v>
      </c>
      <c r="E59" s="18">
        <v>0</v>
      </c>
      <c r="F59" s="18">
        <v>0</v>
      </c>
      <c r="G59" s="12">
        <v>0</v>
      </c>
      <c r="H59" s="18">
        <v>0</v>
      </c>
      <c r="I59" s="18">
        <v>0</v>
      </c>
      <c r="J59" s="8" t="e">
        <f t="shared" ref="J59:J64" si="18">I59/F59*100</f>
        <v>#DIV/0!</v>
      </c>
      <c r="K59" s="8" t="e">
        <f t="shared" ref="K59:K60" si="19">H59/F59*100</f>
        <v>#DIV/0!</v>
      </c>
      <c r="L59" s="12"/>
    </row>
    <row r="60" spans="1:12" ht="37.5">
      <c r="A60" s="27"/>
      <c r="B60" s="28"/>
      <c r="C60" s="29"/>
      <c r="D60" s="7" t="s">
        <v>42</v>
      </c>
      <c r="E60" s="18">
        <v>0</v>
      </c>
      <c r="F60" s="18">
        <v>0</v>
      </c>
      <c r="G60" s="12">
        <v>0</v>
      </c>
      <c r="H60" s="18">
        <v>0</v>
      </c>
      <c r="I60" s="18">
        <v>0</v>
      </c>
      <c r="J60" s="8" t="e">
        <f t="shared" si="18"/>
        <v>#DIV/0!</v>
      </c>
      <c r="K60" s="8" t="e">
        <f t="shared" si="19"/>
        <v>#DIV/0!</v>
      </c>
      <c r="L60" s="12"/>
    </row>
    <row r="61" spans="1:12" ht="56.25">
      <c r="A61" s="27"/>
      <c r="B61" s="28"/>
      <c r="C61" s="29"/>
      <c r="D61" s="7" t="s">
        <v>43</v>
      </c>
      <c r="E61" s="18">
        <v>0</v>
      </c>
      <c r="F61" s="18">
        <v>0</v>
      </c>
      <c r="G61" s="12">
        <v>0</v>
      </c>
      <c r="H61" s="18">
        <v>0</v>
      </c>
      <c r="I61" s="18">
        <v>0</v>
      </c>
      <c r="J61" s="8" t="e">
        <f t="shared" si="18"/>
        <v>#DIV/0!</v>
      </c>
      <c r="K61" s="8" t="e">
        <f>H61/F61*100</f>
        <v>#DIV/0!</v>
      </c>
      <c r="L61" s="12"/>
    </row>
    <row r="62" spans="1:12" ht="37.5">
      <c r="A62" s="27"/>
      <c r="B62" s="28"/>
      <c r="C62" s="29"/>
      <c r="D62" s="7" t="s">
        <v>44</v>
      </c>
      <c r="E62" s="18">
        <f>E63+E64+E65</f>
        <v>213176</v>
      </c>
      <c r="F62" s="18">
        <f>F63</f>
        <v>224431</v>
      </c>
      <c r="G62" s="12">
        <f>G63</f>
        <v>224431</v>
      </c>
      <c r="H62" s="18">
        <f>H63</f>
        <v>47421.2</v>
      </c>
      <c r="I62" s="18">
        <f t="shared" ref="I62" si="20">I63+I64+I65</f>
        <v>47421.2</v>
      </c>
      <c r="J62" s="8">
        <f t="shared" si="18"/>
        <v>21.129523105096887</v>
      </c>
      <c r="K62" s="8">
        <f t="shared" ref="K62:K63" si="21">H62/F62*100</f>
        <v>21.129523105096887</v>
      </c>
      <c r="L62" s="12"/>
    </row>
    <row r="63" spans="1:12">
      <c r="A63" s="27"/>
      <c r="B63" s="28"/>
      <c r="C63" s="29"/>
      <c r="D63" s="7" t="s">
        <v>2</v>
      </c>
      <c r="E63" s="18">
        <v>213176</v>
      </c>
      <c r="F63" s="18">
        <v>224431</v>
      </c>
      <c r="G63" s="12">
        <v>224431</v>
      </c>
      <c r="H63" s="18">
        <v>47421.2</v>
      </c>
      <c r="I63" s="18">
        <v>47421.2</v>
      </c>
      <c r="J63" s="8">
        <f t="shared" si="18"/>
        <v>21.129523105096887</v>
      </c>
      <c r="K63" s="8">
        <f t="shared" si="21"/>
        <v>21.129523105096887</v>
      </c>
      <c r="L63" s="12"/>
    </row>
    <row r="64" spans="1:12">
      <c r="A64" s="27"/>
      <c r="B64" s="28"/>
      <c r="C64" s="29"/>
      <c r="D64" s="7" t="s">
        <v>11</v>
      </c>
      <c r="E64" s="18">
        <v>0</v>
      </c>
      <c r="F64" s="18" t="s">
        <v>13</v>
      </c>
      <c r="G64" s="12" t="s">
        <v>13</v>
      </c>
      <c r="H64" s="18" t="s">
        <v>13</v>
      </c>
      <c r="I64" s="18">
        <v>0</v>
      </c>
      <c r="J64" s="8" t="e">
        <f t="shared" si="18"/>
        <v>#VALUE!</v>
      </c>
      <c r="K64" s="8" t="s">
        <v>13</v>
      </c>
      <c r="L64" s="12"/>
    </row>
    <row r="65" spans="1:12" ht="37.5">
      <c r="A65" s="27"/>
      <c r="B65" s="28"/>
      <c r="C65" s="29"/>
      <c r="D65" s="7" t="s">
        <v>12</v>
      </c>
      <c r="E65" s="18">
        <v>0</v>
      </c>
      <c r="F65" s="18" t="s">
        <v>13</v>
      </c>
      <c r="G65" s="12" t="s">
        <v>13</v>
      </c>
      <c r="H65" s="18" t="s">
        <v>13</v>
      </c>
      <c r="I65" s="18">
        <v>0</v>
      </c>
      <c r="J65" s="8" t="e">
        <f>I65/F65*100</f>
        <v>#VALUE!</v>
      </c>
      <c r="K65" s="8" t="s">
        <v>13</v>
      </c>
      <c r="L65" s="12"/>
    </row>
    <row r="66" spans="1:12">
      <c r="A66" s="27" t="s">
        <v>28</v>
      </c>
      <c r="B66" s="28" t="s">
        <v>56</v>
      </c>
      <c r="C66" s="29" t="s">
        <v>7</v>
      </c>
      <c r="D66" s="13" t="s">
        <v>1</v>
      </c>
      <c r="E66" s="18">
        <f>E67+E68+E69+E70</f>
        <v>377177.3</v>
      </c>
      <c r="F66" s="18" t="s">
        <v>13</v>
      </c>
      <c r="G66" s="12" t="s">
        <v>13</v>
      </c>
      <c r="H66" s="18" t="s">
        <v>13</v>
      </c>
      <c r="I66" s="18">
        <f>I67+I70+I72+I73</f>
        <v>110721</v>
      </c>
      <c r="J66" s="8" t="e">
        <f>I66/F66*100</f>
        <v>#VALUE!</v>
      </c>
      <c r="K66" s="8" t="s">
        <v>13</v>
      </c>
      <c r="L66" s="12"/>
    </row>
    <row r="67" spans="1:12" ht="37.5">
      <c r="A67" s="27"/>
      <c r="B67" s="28"/>
      <c r="C67" s="29"/>
      <c r="D67" s="7" t="s">
        <v>41</v>
      </c>
      <c r="E67" s="18">
        <v>0</v>
      </c>
      <c r="F67" s="18">
        <v>0</v>
      </c>
      <c r="G67" s="12">
        <v>0</v>
      </c>
      <c r="H67" s="18">
        <v>0</v>
      </c>
      <c r="I67" s="18">
        <v>0</v>
      </c>
      <c r="J67" s="8" t="e">
        <f t="shared" ref="J67:J72" si="22">I67/F67*100</f>
        <v>#DIV/0!</v>
      </c>
      <c r="K67" s="8" t="e">
        <f t="shared" ref="K67:K68" si="23">H67/F67*100</f>
        <v>#DIV/0!</v>
      </c>
      <c r="L67" s="12"/>
    </row>
    <row r="68" spans="1:12" ht="37.5">
      <c r="A68" s="27"/>
      <c r="B68" s="28"/>
      <c r="C68" s="29"/>
      <c r="D68" s="7" t="s">
        <v>42</v>
      </c>
      <c r="E68" s="18">
        <v>0</v>
      </c>
      <c r="F68" s="18">
        <v>0</v>
      </c>
      <c r="G68" s="12">
        <v>0</v>
      </c>
      <c r="H68" s="18">
        <v>0</v>
      </c>
      <c r="I68" s="18">
        <v>0</v>
      </c>
      <c r="J68" s="8" t="e">
        <f t="shared" si="22"/>
        <v>#DIV/0!</v>
      </c>
      <c r="K68" s="8" t="e">
        <f t="shared" si="23"/>
        <v>#DIV/0!</v>
      </c>
      <c r="L68" s="12"/>
    </row>
    <row r="69" spans="1:12" ht="56.25">
      <c r="A69" s="27"/>
      <c r="B69" s="28"/>
      <c r="C69" s="29"/>
      <c r="D69" s="7" t="s">
        <v>43</v>
      </c>
      <c r="E69" s="18">
        <v>0</v>
      </c>
      <c r="F69" s="18">
        <v>0</v>
      </c>
      <c r="G69" s="12">
        <v>0</v>
      </c>
      <c r="H69" s="18">
        <v>0</v>
      </c>
      <c r="I69" s="18">
        <v>0</v>
      </c>
      <c r="J69" s="8" t="e">
        <f t="shared" si="22"/>
        <v>#DIV/0!</v>
      </c>
      <c r="K69" s="8" t="e">
        <f>H69/F69*100</f>
        <v>#DIV/0!</v>
      </c>
      <c r="L69" s="12"/>
    </row>
    <row r="70" spans="1:12" ht="37.5">
      <c r="A70" s="27"/>
      <c r="B70" s="28"/>
      <c r="C70" s="29"/>
      <c r="D70" s="7" t="s">
        <v>44</v>
      </c>
      <c r="E70" s="18">
        <f>E71+E72+E73</f>
        <v>377177.3</v>
      </c>
      <c r="F70" s="18">
        <f>F71</f>
        <v>491218.8</v>
      </c>
      <c r="G70" s="12">
        <f>G71</f>
        <v>489631.9</v>
      </c>
      <c r="H70" s="18">
        <f>H71</f>
        <v>110721</v>
      </c>
      <c r="I70" s="18">
        <f t="shared" ref="I70" si="24">I71+I72+I73</f>
        <v>110721</v>
      </c>
      <c r="J70" s="8">
        <f t="shared" si="22"/>
        <v>22.540057505942361</v>
      </c>
      <c r="K70" s="8">
        <f t="shared" ref="K70:K71" si="25">H70/F70*100</f>
        <v>22.540057505942361</v>
      </c>
      <c r="L70" s="12"/>
    </row>
    <row r="71" spans="1:12">
      <c r="A71" s="27"/>
      <c r="B71" s="28"/>
      <c r="C71" s="29"/>
      <c r="D71" s="7" t="s">
        <v>2</v>
      </c>
      <c r="E71" s="18">
        <v>377177.3</v>
      </c>
      <c r="F71" s="18">
        <v>491218.8</v>
      </c>
      <c r="G71" s="12">
        <v>489631.9</v>
      </c>
      <c r="H71" s="18">
        <v>110721</v>
      </c>
      <c r="I71" s="18">
        <v>110721</v>
      </c>
      <c r="J71" s="8">
        <f t="shared" si="22"/>
        <v>22.540057505942361</v>
      </c>
      <c r="K71" s="8">
        <f t="shared" si="25"/>
        <v>22.540057505942361</v>
      </c>
      <c r="L71" s="12"/>
    </row>
    <row r="72" spans="1:12">
      <c r="A72" s="27"/>
      <c r="B72" s="28"/>
      <c r="C72" s="29"/>
      <c r="D72" s="7" t="s">
        <v>11</v>
      </c>
      <c r="E72" s="18">
        <v>0</v>
      </c>
      <c r="F72" s="18" t="s">
        <v>13</v>
      </c>
      <c r="G72" s="12" t="s">
        <v>13</v>
      </c>
      <c r="H72" s="18" t="s">
        <v>13</v>
      </c>
      <c r="I72" s="18">
        <v>0</v>
      </c>
      <c r="J72" s="8" t="e">
        <f t="shared" si="22"/>
        <v>#VALUE!</v>
      </c>
      <c r="K72" s="8" t="s">
        <v>13</v>
      </c>
      <c r="L72" s="12"/>
    </row>
    <row r="73" spans="1:12" ht="37.5">
      <c r="A73" s="27"/>
      <c r="B73" s="28"/>
      <c r="C73" s="29"/>
      <c r="D73" s="7" t="s">
        <v>12</v>
      </c>
      <c r="E73" s="18">
        <v>0</v>
      </c>
      <c r="F73" s="18" t="s">
        <v>13</v>
      </c>
      <c r="G73" s="12" t="s">
        <v>13</v>
      </c>
      <c r="H73" s="18" t="s">
        <v>13</v>
      </c>
      <c r="I73" s="18">
        <v>0</v>
      </c>
      <c r="J73" s="8" t="e">
        <f>I73/F73*100</f>
        <v>#VALUE!</v>
      </c>
      <c r="K73" s="8" t="s">
        <v>13</v>
      </c>
      <c r="L73" s="12"/>
    </row>
    <row r="74" spans="1:12">
      <c r="A74" s="27" t="s">
        <v>29</v>
      </c>
      <c r="B74" s="28" t="s">
        <v>57</v>
      </c>
      <c r="C74" s="29" t="s">
        <v>7</v>
      </c>
      <c r="D74" s="13" t="s">
        <v>1</v>
      </c>
      <c r="E74" s="18">
        <f>E75+E76+E77+E78</f>
        <v>108255.9</v>
      </c>
      <c r="F74" s="18" t="s">
        <v>13</v>
      </c>
      <c r="G74" s="12" t="s">
        <v>13</v>
      </c>
      <c r="H74" s="18" t="s">
        <v>13</v>
      </c>
      <c r="I74" s="18">
        <f>I75+I78+I80+I81</f>
        <v>20335.599999999999</v>
      </c>
      <c r="J74" s="8" t="e">
        <f>I74/F74*100</f>
        <v>#VALUE!</v>
      </c>
      <c r="K74" s="8" t="s">
        <v>13</v>
      </c>
      <c r="L74" s="12"/>
    </row>
    <row r="75" spans="1:12" ht="37.5">
      <c r="A75" s="27"/>
      <c r="B75" s="28"/>
      <c r="C75" s="29"/>
      <c r="D75" s="7" t="s">
        <v>41</v>
      </c>
      <c r="E75" s="18">
        <v>0</v>
      </c>
      <c r="F75" s="18">
        <v>0</v>
      </c>
      <c r="G75" s="12">
        <v>0</v>
      </c>
      <c r="H75" s="18">
        <v>0</v>
      </c>
      <c r="I75" s="18">
        <v>0</v>
      </c>
      <c r="J75" s="8" t="e">
        <f t="shared" ref="J75:J80" si="26">I75/F75*100</f>
        <v>#DIV/0!</v>
      </c>
      <c r="K75" s="8" t="e">
        <f t="shared" ref="K75:K76" si="27">H75/F75*100</f>
        <v>#DIV/0!</v>
      </c>
      <c r="L75" s="12"/>
    </row>
    <row r="76" spans="1:12" ht="37.5">
      <c r="A76" s="27"/>
      <c r="B76" s="28"/>
      <c r="C76" s="29"/>
      <c r="D76" s="7" t="s">
        <v>42</v>
      </c>
      <c r="E76" s="18">
        <v>0</v>
      </c>
      <c r="F76" s="18">
        <v>0</v>
      </c>
      <c r="G76" s="12">
        <v>0</v>
      </c>
      <c r="H76" s="18">
        <v>0</v>
      </c>
      <c r="I76" s="18">
        <v>0</v>
      </c>
      <c r="J76" s="8" t="e">
        <f t="shared" si="26"/>
        <v>#DIV/0!</v>
      </c>
      <c r="K76" s="8" t="e">
        <f t="shared" si="27"/>
        <v>#DIV/0!</v>
      </c>
      <c r="L76" s="12"/>
    </row>
    <row r="77" spans="1:12" ht="56.25">
      <c r="A77" s="27"/>
      <c r="B77" s="28"/>
      <c r="C77" s="29"/>
      <c r="D77" s="7" t="s">
        <v>43</v>
      </c>
      <c r="E77" s="18">
        <v>0</v>
      </c>
      <c r="F77" s="18">
        <v>0</v>
      </c>
      <c r="G77" s="12">
        <v>0</v>
      </c>
      <c r="H77" s="18">
        <v>0</v>
      </c>
      <c r="I77" s="18">
        <v>0</v>
      </c>
      <c r="J77" s="8" t="e">
        <f t="shared" si="26"/>
        <v>#DIV/0!</v>
      </c>
      <c r="K77" s="8" t="e">
        <f>H77/F77*100</f>
        <v>#DIV/0!</v>
      </c>
      <c r="L77" s="12"/>
    </row>
    <row r="78" spans="1:12" ht="37.5">
      <c r="A78" s="27"/>
      <c r="B78" s="28"/>
      <c r="C78" s="29"/>
      <c r="D78" s="7" t="s">
        <v>44</v>
      </c>
      <c r="E78" s="18">
        <f>E79+E80+E81</f>
        <v>108255.9</v>
      </c>
      <c r="F78" s="18">
        <f>F79</f>
        <v>108255.9</v>
      </c>
      <c r="G78" s="12">
        <f>G79</f>
        <v>108255.9</v>
      </c>
      <c r="H78" s="18">
        <f>H79</f>
        <v>20335.599999999999</v>
      </c>
      <c r="I78" s="18">
        <f t="shared" ref="I78" si="28">I79+I80+I81</f>
        <v>20335.599999999999</v>
      </c>
      <c r="J78" s="8">
        <f t="shared" si="26"/>
        <v>18.784749838115058</v>
      </c>
      <c r="K78" s="8">
        <f t="shared" ref="K78:K79" si="29">H78/F78*100</f>
        <v>18.784749838115058</v>
      </c>
      <c r="L78" s="12"/>
    </row>
    <row r="79" spans="1:12">
      <c r="A79" s="27"/>
      <c r="B79" s="28"/>
      <c r="C79" s="29"/>
      <c r="D79" s="7" t="s">
        <v>2</v>
      </c>
      <c r="E79" s="18">
        <v>108255.9</v>
      </c>
      <c r="F79" s="18">
        <v>108255.9</v>
      </c>
      <c r="G79" s="12">
        <v>108255.9</v>
      </c>
      <c r="H79" s="18">
        <v>20335.599999999999</v>
      </c>
      <c r="I79" s="18">
        <v>20335.599999999999</v>
      </c>
      <c r="J79" s="8">
        <f t="shared" si="26"/>
        <v>18.784749838115058</v>
      </c>
      <c r="K79" s="8">
        <f t="shared" si="29"/>
        <v>18.784749838115058</v>
      </c>
      <c r="L79" s="12"/>
    </row>
    <row r="80" spans="1:12">
      <c r="A80" s="27"/>
      <c r="B80" s="28"/>
      <c r="C80" s="29"/>
      <c r="D80" s="7" t="s">
        <v>11</v>
      </c>
      <c r="E80" s="18">
        <v>0</v>
      </c>
      <c r="F80" s="18" t="s">
        <v>13</v>
      </c>
      <c r="G80" s="12" t="s">
        <v>13</v>
      </c>
      <c r="H80" s="18" t="s">
        <v>13</v>
      </c>
      <c r="I80" s="18">
        <v>0</v>
      </c>
      <c r="J80" s="8" t="e">
        <f t="shared" si="26"/>
        <v>#VALUE!</v>
      </c>
      <c r="K80" s="8" t="s">
        <v>13</v>
      </c>
      <c r="L80" s="12"/>
    </row>
    <row r="81" spans="1:12" ht="37.5">
      <c r="A81" s="27"/>
      <c r="B81" s="28"/>
      <c r="C81" s="29"/>
      <c r="D81" s="7" t="s">
        <v>12</v>
      </c>
      <c r="E81" s="18">
        <v>0</v>
      </c>
      <c r="F81" s="18" t="s">
        <v>13</v>
      </c>
      <c r="G81" s="12" t="s">
        <v>13</v>
      </c>
      <c r="H81" s="18" t="s">
        <v>13</v>
      </c>
      <c r="I81" s="18">
        <v>0</v>
      </c>
      <c r="J81" s="8" t="e">
        <f>I81/F81*100</f>
        <v>#VALUE!</v>
      </c>
      <c r="K81" s="8" t="s">
        <v>13</v>
      </c>
      <c r="L81" s="12"/>
    </row>
    <row r="82" spans="1:12">
      <c r="A82" s="27" t="s">
        <v>30</v>
      </c>
      <c r="B82" s="28" t="s">
        <v>58</v>
      </c>
      <c r="C82" s="29" t="s">
        <v>7</v>
      </c>
      <c r="D82" s="13" t="s">
        <v>1</v>
      </c>
      <c r="E82" s="18">
        <f>E83+E84+E85+E86</f>
        <v>1561.2</v>
      </c>
      <c r="F82" s="18" t="s">
        <v>13</v>
      </c>
      <c r="G82" s="12" t="s">
        <v>13</v>
      </c>
      <c r="H82" s="18" t="s">
        <v>13</v>
      </c>
      <c r="I82" s="18">
        <f>I83+I86+I88+I89</f>
        <v>34.9</v>
      </c>
      <c r="J82" s="8" t="e">
        <f>I82/F82*100</f>
        <v>#VALUE!</v>
      </c>
      <c r="K82" s="8" t="s">
        <v>13</v>
      </c>
      <c r="L82" s="12"/>
    </row>
    <row r="83" spans="1:12" ht="37.5">
      <c r="A83" s="27"/>
      <c r="B83" s="28"/>
      <c r="C83" s="29"/>
      <c r="D83" s="7" t="s">
        <v>41</v>
      </c>
      <c r="E83" s="18">
        <v>0</v>
      </c>
      <c r="F83" s="18">
        <v>0</v>
      </c>
      <c r="G83" s="12">
        <v>0</v>
      </c>
      <c r="H83" s="18">
        <v>0</v>
      </c>
      <c r="I83" s="18">
        <v>0</v>
      </c>
      <c r="J83" s="8" t="e">
        <f t="shared" ref="J83:J88" si="30">I83/F83*100</f>
        <v>#DIV/0!</v>
      </c>
      <c r="K83" s="8" t="e">
        <f t="shared" ref="K83:K84" si="31">H83/F83*100</f>
        <v>#DIV/0!</v>
      </c>
      <c r="L83" s="12"/>
    </row>
    <row r="84" spans="1:12" ht="37.5">
      <c r="A84" s="27"/>
      <c r="B84" s="28"/>
      <c r="C84" s="29"/>
      <c r="D84" s="7" t="s">
        <v>42</v>
      </c>
      <c r="E84" s="18">
        <v>0</v>
      </c>
      <c r="F84" s="18">
        <v>0</v>
      </c>
      <c r="G84" s="12">
        <v>0</v>
      </c>
      <c r="H84" s="18">
        <v>0</v>
      </c>
      <c r="I84" s="18">
        <v>0</v>
      </c>
      <c r="J84" s="8" t="e">
        <f t="shared" si="30"/>
        <v>#DIV/0!</v>
      </c>
      <c r="K84" s="8" t="e">
        <f t="shared" si="31"/>
        <v>#DIV/0!</v>
      </c>
      <c r="L84" s="12"/>
    </row>
    <row r="85" spans="1:12" ht="56.25">
      <c r="A85" s="27"/>
      <c r="B85" s="28"/>
      <c r="C85" s="29"/>
      <c r="D85" s="7" t="s">
        <v>43</v>
      </c>
      <c r="E85" s="18">
        <v>0</v>
      </c>
      <c r="F85" s="18">
        <v>0</v>
      </c>
      <c r="G85" s="12">
        <v>0</v>
      </c>
      <c r="H85" s="18">
        <v>0</v>
      </c>
      <c r="I85" s="18">
        <v>0</v>
      </c>
      <c r="J85" s="8" t="e">
        <f t="shared" si="30"/>
        <v>#DIV/0!</v>
      </c>
      <c r="K85" s="8" t="e">
        <f>H85/F85*100</f>
        <v>#DIV/0!</v>
      </c>
      <c r="L85" s="12"/>
    </row>
    <row r="86" spans="1:12" ht="37.5">
      <c r="A86" s="27"/>
      <c r="B86" s="28"/>
      <c r="C86" s="29"/>
      <c r="D86" s="7" t="s">
        <v>44</v>
      </c>
      <c r="E86" s="18">
        <f>E87+E88+E89</f>
        <v>1561.2</v>
      </c>
      <c r="F86" s="18">
        <f>F87</f>
        <v>1561.2</v>
      </c>
      <c r="G86" s="12">
        <f>G87</f>
        <v>1561.2</v>
      </c>
      <c r="H86" s="18">
        <f>H87</f>
        <v>34.9</v>
      </c>
      <c r="I86" s="18">
        <f t="shared" ref="I86" si="32">I87+I88+I89</f>
        <v>34.9</v>
      </c>
      <c r="J86" s="8">
        <f t="shared" si="30"/>
        <v>2.2354599026389956</v>
      </c>
      <c r="K86" s="8">
        <f t="shared" ref="K86:K87" si="33">H86/F86*100</f>
        <v>2.2354599026389956</v>
      </c>
      <c r="L86" s="12"/>
    </row>
    <row r="87" spans="1:12">
      <c r="A87" s="27"/>
      <c r="B87" s="28"/>
      <c r="C87" s="29"/>
      <c r="D87" s="7" t="s">
        <v>2</v>
      </c>
      <c r="E87" s="18">
        <v>1561.2</v>
      </c>
      <c r="F87" s="18">
        <v>1561.2</v>
      </c>
      <c r="G87" s="12">
        <v>1561.2</v>
      </c>
      <c r="H87" s="18">
        <v>34.9</v>
      </c>
      <c r="I87" s="18">
        <v>34.9</v>
      </c>
      <c r="J87" s="8">
        <f t="shared" si="30"/>
        <v>2.2354599026389956</v>
      </c>
      <c r="K87" s="8">
        <f t="shared" si="33"/>
        <v>2.2354599026389956</v>
      </c>
      <c r="L87" s="12"/>
    </row>
    <row r="88" spans="1:12">
      <c r="A88" s="27"/>
      <c r="B88" s="28"/>
      <c r="C88" s="29"/>
      <c r="D88" s="7" t="s">
        <v>11</v>
      </c>
      <c r="E88" s="18">
        <v>0</v>
      </c>
      <c r="F88" s="18" t="s">
        <v>13</v>
      </c>
      <c r="G88" s="12" t="s">
        <v>13</v>
      </c>
      <c r="H88" s="18" t="s">
        <v>13</v>
      </c>
      <c r="I88" s="18">
        <v>0</v>
      </c>
      <c r="J88" s="8" t="e">
        <f t="shared" si="30"/>
        <v>#VALUE!</v>
      </c>
      <c r="K88" s="8" t="s">
        <v>13</v>
      </c>
      <c r="L88" s="12"/>
    </row>
    <row r="89" spans="1:12" ht="37.5">
      <c r="A89" s="27"/>
      <c r="B89" s="28"/>
      <c r="C89" s="29"/>
      <c r="D89" s="7" t="s">
        <v>12</v>
      </c>
      <c r="E89" s="18">
        <v>0</v>
      </c>
      <c r="F89" s="18" t="s">
        <v>13</v>
      </c>
      <c r="G89" s="12" t="s">
        <v>13</v>
      </c>
      <c r="H89" s="18" t="s">
        <v>13</v>
      </c>
      <c r="I89" s="18">
        <v>0</v>
      </c>
      <c r="J89" s="8" t="e">
        <f>I89/F89*100</f>
        <v>#VALUE!</v>
      </c>
      <c r="K89" s="8" t="s">
        <v>13</v>
      </c>
      <c r="L89" s="12"/>
    </row>
    <row r="90" spans="1:12">
      <c r="A90" s="27" t="s">
        <v>37</v>
      </c>
      <c r="B90" s="28" t="s">
        <v>59</v>
      </c>
      <c r="C90" s="29" t="s">
        <v>7</v>
      </c>
      <c r="D90" s="13" t="s">
        <v>1</v>
      </c>
      <c r="E90" s="18">
        <f>E91+E92+E93+E94</f>
        <v>1345.7</v>
      </c>
      <c r="F90" s="18" t="s">
        <v>13</v>
      </c>
      <c r="G90" s="12" t="s">
        <v>13</v>
      </c>
      <c r="H90" s="18" t="s">
        <v>13</v>
      </c>
      <c r="I90" s="18">
        <f>I91+I94+I96+I97</f>
        <v>121</v>
      </c>
      <c r="J90" s="8" t="e">
        <f>I90/F90*100</f>
        <v>#VALUE!</v>
      </c>
      <c r="K90" s="8" t="s">
        <v>13</v>
      </c>
      <c r="L90" s="12"/>
    </row>
    <row r="91" spans="1:12" ht="37.5">
      <c r="A91" s="27"/>
      <c r="B91" s="28"/>
      <c r="C91" s="29"/>
      <c r="D91" s="7" t="s">
        <v>41</v>
      </c>
      <c r="E91" s="18">
        <v>0</v>
      </c>
      <c r="F91" s="18">
        <v>0</v>
      </c>
      <c r="G91" s="12">
        <v>0</v>
      </c>
      <c r="H91" s="18">
        <v>0</v>
      </c>
      <c r="I91" s="18">
        <v>0</v>
      </c>
      <c r="J91" s="8" t="e">
        <f t="shared" ref="J91:J96" si="34">I91/F91*100</f>
        <v>#DIV/0!</v>
      </c>
      <c r="K91" s="8" t="e">
        <f t="shared" ref="K91:K92" si="35">H91/F91*100</f>
        <v>#DIV/0!</v>
      </c>
      <c r="L91" s="12"/>
    </row>
    <row r="92" spans="1:12" ht="37.5">
      <c r="A92" s="27"/>
      <c r="B92" s="28"/>
      <c r="C92" s="29"/>
      <c r="D92" s="7" t="s">
        <v>42</v>
      </c>
      <c r="E92" s="18">
        <v>0</v>
      </c>
      <c r="F92" s="18">
        <v>0</v>
      </c>
      <c r="G92" s="12">
        <v>0</v>
      </c>
      <c r="H92" s="18">
        <v>0</v>
      </c>
      <c r="I92" s="18">
        <v>0</v>
      </c>
      <c r="J92" s="8" t="e">
        <f t="shared" si="34"/>
        <v>#DIV/0!</v>
      </c>
      <c r="K92" s="8" t="e">
        <f t="shared" si="35"/>
        <v>#DIV/0!</v>
      </c>
      <c r="L92" s="12"/>
    </row>
    <row r="93" spans="1:12" ht="56.25">
      <c r="A93" s="27"/>
      <c r="B93" s="28"/>
      <c r="C93" s="29"/>
      <c r="D93" s="7" t="s">
        <v>43</v>
      </c>
      <c r="E93" s="18">
        <v>0</v>
      </c>
      <c r="F93" s="18">
        <v>0</v>
      </c>
      <c r="G93" s="12">
        <v>0</v>
      </c>
      <c r="H93" s="18">
        <v>0</v>
      </c>
      <c r="I93" s="18">
        <v>0</v>
      </c>
      <c r="J93" s="8" t="e">
        <f t="shared" si="34"/>
        <v>#DIV/0!</v>
      </c>
      <c r="K93" s="8" t="e">
        <f>H93/F93*100</f>
        <v>#DIV/0!</v>
      </c>
      <c r="L93" s="12"/>
    </row>
    <row r="94" spans="1:12" ht="37.5">
      <c r="A94" s="27"/>
      <c r="B94" s="28"/>
      <c r="C94" s="29"/>
      <c r="D94" s="7" t="s">
        <v>44</v>
      </c>
      <c r="E94" s="18">
        <f>E95+E96+E97</f>
        <v>1345.7</v>
      </c>
      <c r="F94" s="18">
        <f>F95</f>
        <v>1345.7</v>
      </c>
      <c r="G94" s="12">
        <f>G95</f>
        <v>1345.7</v>
      </c>
      <c r="H94" s="18">
        <f>H95</f>
        <v>121</v>
      </c>
      <c r="I94" s="18">
        <f t="shared" ref="I94" si="36">I95+I96+I97</f>
        <v>121</v>
      </c>
      <c r="J94" s="8">
        <f t="shared" si="34"/>
        <v>8.9916028832577837</v>
      </c>
      <c r="K94" s="8">
        <f t="shared" ref="K94:K95" si="37">H94/F94*100</f>
        <v>8.9916028832577837</v>
      </c>
      <c r="L94" s="12"/>
    </row>
    <row r="95" spans="1:12">
      <c r="A95" s="27"/>
      <c r="B95" s="28"/>
      <c r="C95" s="29"/>
      <c r="D95" s="7" t="s">
        <v>2</v>
      </c>
      <c r="E95" s="18">
        <v>1345.7</v>
      </c>
      <c r="F95" s="18">
        <v>1345.7</v>
      </c>
      <c r="G95" s="12">
        <v>1345.7</v>
      </c>
      <c r="H95" s="18">
        <v>121</v>
      </c>
      <c r="I95" s="18">
        <v>121</v>
      </c>
      <c r="J95" s="8">
        <f t="shared" si="34"/>
        <v>8.9916028832577837</v>
      </c>
      <c r="K95" s="8">
        <f t="shared" si="37"/>
        <v>8.9916028832577837</v>
      </c>
      <c r="L95" s="12"/>
    </row>
    <row r="96" spans="1:12">
      <c r="A96" s="27"/>
      <c r="B96" s="28"/>
      <c r="C96" s="29"/>
      <c r="D96" s="7" t="s">
        <v>11</v>
      </c>
      <c r="E96" s="18">
        <v>0</v>
      </c>
      <c r="F96" s="18" t="s">
        <v>13</v>
      </c>
      <c r="G96" s="12" t="s">
        <v>13</v>
      </c>
      <c r="H96" s="18" t="s">
        <v>13</v>
      </c>
      <c r="I96" s="18">
        <v>0</v>
      </c>
      <c r="J96" s="8" t="e">
        <f t="shared" si="34"/>
        <v>#VALUE!</v>
      </c>
      <c r="K96" s="8" t="s">
        <v>13</v>
      </c>
      <c r="L96" s="12"/>
    </row>
    <row r="97" spans="1:12" ht="37.5">
      <c r="A97" s="27"/>
      <c r="B97" s="28"/>
      <c r="C97" s="29"/>
      <c r="D97" s="7" t="s">
        <v>12</v>
      </c>
      <c r="E97" s="18">
        <v>0</v>
      </c>
      <c r="F97" s="18" t="s">
        <v>13</v>
      </c>
      <c r="G97" s="12" t="s">
        <v>13</v>
      </c>
      <c r="H97" s="18" t="s">
        <v>13</v>
      </c>
      <c r="I97" s="18">
        <v>0</v>
      </c>
      <c r="J97" s="8" t="e">
        <f>I97/F97*100</f>
        <v>#VALUE!</v>
      </c>
      <c r="K97" s="8" t="s">
        <v>13</v>
      </c>
      <c r="L97" s="12"/>
    </row>
    <row r="98" spans="1:12">
      <c r="A98" s="27" t="s">
        <v>38</v>
      </c>
      <c r="B98" s="28" t="s">
        <v>60</v>
      </c>
      <c r="C98" s="29" t="s">
        <v>7</v>
      </c>
      <c r="D98" s="13" t="s">
        <v>1</v>
      </c>
      <c r="E98" s="18">
        <f>E99+E100+E101+E102</f>
        <v>140953</v>
      </c>
      <c r="F98" s="18" t="s">
        <v>13</v>
      </c>
      <c r="G98" s="12" t="s">
        <v>13</v>
      </c>
      <c r="H98" s="18" t="s">
        <v>13</v>
      </c>
      <c r="I98" s="18">
        <f>I99+I102+I104+I105</f>
        <v>29280</v>
      </c>
      <c r="J98" s="8" t="e">
        <f>I98/F98*100</f>
        <v>#VALUE!</v>
      </c>
      <c r="K98" s="8" t="s">
        <v>13</v>
      </c>
      <c r="L98" s="12"/>
    </row>
    <row r="99" spans="1:12" ht="37.5">
      <c r="A99" s="27"/>
      <c r="B99" s="28"/>
      <c r="C99" s="29"/>
      <c r="D99" s="7" t="s">
        <v>41</v>
      </c>
      <c r="E99" s="18">
        <v>0</v>
      </c>
      <c r="F99" s="18">
        <v>0</v>
      </c>
      <c r="G99" s="12">
        <v>0</v>
      </c>
      <c r="H99" s="18">
        <v>0</v>
      </c>
      <c r="I99" s="18">
        <v>0</v>
      </c>
      <c r="J99" s="8" t="e">
        <f t="shared" ref="J99:J104" si="38">I99/F99*100</f>
        <v>#DIV/0!</v>
      </c>
      <c r="K99" s="8" t="e">
        <f t="shared" ref="K99:K100" si="39">H99/F99*100</f>
        <v>#DIV/0!</v>
      </c>
      <c r="L99" s="12"/>
    </row>
    <row r="100" spans="1:12" ht="37.5">
      <c r="A100" s="27"/>
      <c r="B100" s="28"/>
      <c r="C100" s="29"/>
      <c r="D100" s="7" t="s">
        <v>42</v>
      </c>
      <c r="E100" s="18">
        <v>0</v>
      </c>
      <c r="F100" s="18">
        <v>0</v>
      </c>
      <c r="G100" s="12">
        <v>0</v>
      </c>
      <c r="H100" s="18">
        <v>0</v>
      </c>
      <c r="I100" s="18">
        <v>0</v>
      </c>
      <c r="J100" s="8" t="e">
        <f t="shared" si="38"/>
        <v>#DIV/0!</v>
      </c>
      <c r="K100" s="8" t="e">
        <f t="shared" si="39"/>
        <v>#DIV/0!</v>
      </c>
      <c r="L100" s="12"/>
    </row>
    <row r="101" spans="1:12" ht="56.25">
      <c r="A101" s="27"/>
      <c r="B101" s="28"/>
      <c r="C101" s="29"/>
      <c r="D101" s="7" t="s">
        <v>43</v>
      </c>
      <c r="E101" s="18">
        <v>0</v>
      </c>
      <c r="F101" s="18">
        <v>0</v>
      </c>
      <c r="G101" s="12">
        <v>0</v>
      </c>
      <c r="H101" s="18">
        <v>0</v>
      </c>
      <c r="I101" s="18">
        <v>0</v>
      </c>
      <c r="J101" s="8" t="e">
        <f t="shared" si="38"/>
        <v>#DIV/0!</v>
      </c>
      <c r="K101" s="8" t="e">
        <f>H101/F101*100</f>
        <v>#DIV/0!</v>
      </c>
      <c r="L101" s="12"/>
    </row>
    <row r="102" spans="1:12" ht="37.5">
      <c r="A102" s="27"/>
      <c r="B102" s="28"/>
      <c r="C102" s="29"/>
      <c r="D102" s="7" t="s">
        <v>44</v>
      </c>
      <c r="E102" s="18">
        <f>E103+E104+E105</f>
        <v>140953</v>
      </c>
      <c r="F102" s="18">
        <f>F103</f>
        <v>140953</v>
      </c>
      <c r="G102" s="12">
        <f>G103</f>
        <v>140953</v>
      </c>
      <c r="H102" s="18">
        <f>H103</f>
        <v>29280</v>
      </c>
      <c r="I102" s="18">
        <f t="shared" ref="I102" si="40">I103+I104+I105</f>
        <v>29280</v>
      </c>
      <c r="J102" s="8">
        <f t="shared" si="38"/>
        <v>20.772881740722084</v>
      </c>
      <c r="K102" s="8">
        <f t="shared" ref="K102:K103" si="41">H102/F102*100</f>
        <v>20.772881740722084</v>
      </c>
      <c r="L102" s="12"/>
    </row>
    <row r="103" spans="1:12">
      <c r="A103" s="27"/>
      <c r="B103" s="28"/>
      <c r="C103" s="29"/>
      <c r="D103" s="7" t="s">
        <v>2</v>
      </c>
      <c r="E103" s="18">
        <v>140953</v>
      </c>
      <c r="F103" s="18">
        <v>140953</v>
      </c>
      <c r="G103" s="12">
        <v>140953</v>
      </c>
      <c r="H103" s="18">
        <v>29280</v>
      </c>
      <c r="I103" s="18">
        <v>29280</v>
      </c>
      <c r="J103" s="8">
        <f t="shared" si="38"/>
        <v>20.772881740722084</v>
      </c>
      <c r="K103" s="8">
        <f t="shared" si="41"/>
        <v>20.772881740722084</v>
      </c>
      <c r="L103" s="12"/>
    </row>
    <row r="104" spans="1:12">
      <c r="A104" s="27"/>
      <c r="B104" s="28"/>
      <c r="C104" s="29"/>
      <c r="D104" s="7" t="s">
        <v>11</v>
      </c>
      <c r="E104" s="18">
        <v>0</v>
      </c>
      <c r="F104" s="18" t="s">
        <v>13</v>
      </c>
      <c r="G104" s="12" t="s">
        <v>13</v>
      </c>
      <c r="H104" s="18" t="s">
        <v>13</v>
      </c>
      <c r="I104" s="18">
        <v>0</v>
      </c>
      <c r="J104" s="8" t="e">
        <f t="shared" si="38"/>
        <v>#VALUE!</v>
      </c>
      <c r="K104" s="8" t="s">
        <v>13</v>
      </c>
      <c r="L104" s="12"/>
    </row>
    <row r="105" spans="1:12" ht="37.5">
      <c r="A105" s="27"/>
      <c r="B105" s="28"/>
      <c r="C105" s="29"/>
      <c r="D105" s="7" t="s">
        <v>12</v>
      </c>
      <c r="E105" s="18">
        <v>0</v>
      </c>
      <c r="F105" s="18" t="s">
        <v>13</v>
      </c>
      <c r="G105" s="12" t="s">
        <v>13</v>
      </c>
      <c r="H105" s="18" t="s">
        <v>13</v>
      </c>
      <c r="I105" s="18">
        <v>0</v>
      </c>
      <c r="J105" s="8" t="e">
        <f>I105/F105*100</f>
        <v>#VALUE!</v>
      </c>
      <c r="K105" s="8" t="s">
        <v>13</v>
      </c>
      <c r="L105" s="12"/>
    </row>
    <row r="106" spans="1:12">
      <c r="A106" s="27" t="s">
        <v>39</v>
      </c>
      <c r="B106" s="28" t="s">
        <v>61</v>
      </c>
      <c r="C106" s="29" t="s">
        <v>7</v>
      </c>
      <c r="D106" s="13" t="s">
        <v>1</v>
      </c>
      <c r="E106" s="18">
        <f>E107+E108+E109+E110</f>
        <v>141104</v>
      </c>
      <c r="F106" s="18" t="s">
        <v>13</v>
      </c>
      <c r="G106" s="12" t="s">
        <v>13</v>
      </c>
      <c r="H106" s="18" t="s">
        <v>13</v>
      </c>
      <c r="I106" s="18">
        <f>I107+I110+I112+I113</f>
        <v>19443</v>
      </c>
      <c r="J106" s="8" t="e">
        <f>I106/F106*100</f>
        <v>#VALUE!</v>
      </c>
      <c r="K106" s="8" t="s">
        <v>13</v>
      </c>
      <c r="L106" s="12"/>
    </row>
    <row r="107" spans="1:12" ht="37.5">
      <c r="A107" s="27"/>
      <c r="B107" s="28"/>
      <c r="C107" s="29"/>
      <c r="D107" s="7" t="s">
        <v>41</v>
      </c>
      <c r="E107" s="18">
        <v>0</v>
      </c>
      <c r="F107" s="18">
        <v>0</v>
      </c>
      <c r="G107" s="12">
        <v>0</v>
      </c>
      <c r="H107" s="18">
        <v>0</v>
      </c>
      <c r="I107" s="18">
        <v>0</v>
      </c>
      <c r="J107" s="8" t="e">
        <f t="shared" ref="J107:J112" si="42">I107/F107*100</f>
        <v>#DIV/0!</v>
      </c>
      <c r="K107" s="8" t="e">
        <f t="shared" ref="K107:K108" si="43">H107/F107*100</f>
        <v>#DIV/0!</v>
      </c>
      <c r="L107" s="12"/>
    </row>
    <row r="108" spans="1:12" ht="37.5">
      <c r="A108" s="27"/>
      <c r="B108" s="28"/>
      <c r="C108" s="29"/>
      <c r="D108" s="7" t="s">
        <v>42</v>
      </c>
      <c r="E108" s="18">
        <v>0</v>
      </c>
      <c r="F108" s="18">
        <v>0</v>
      </c>
      <c r="G108" s="12">
        <v>0</v>
      </c>
      <c r="H108" s="18">
        <v>0</v>
      </c>
      <c r="I108" s="18">
        <v>0</v>
      </c>
      <c r="J108" s="8" t="e">
        <f t="shared" si="42"/>
        <v>#DIV/0!</v>
      </c>
      <c r="K108" s="8" t="e">
        <f t="shared" si="43"/>
        <v>#DIV/0!</v>
      </c>
      <c r="L108" s="12"/>
    </row>
    <row r="109" spans="1:12" ht="56.25">
      <c r="A109" s="27"/>
      <c r="B109" s="28"/>
      <c r="C109" s="29"/>
      <c r="D109" s="7" t="s">
        <v>43</v>
      </c>
      <c r="E109" s="18">
        <v>0</v>
      </c>
      <c r="F109" s="18">
        <v>0</v>
      </c>
      <c r="G109" s="12">
        <v>0</v>
      </c>
      <c r="H109" s="18">
        <v>0</v>
      </c>
      <c r="I109" s="18">
        <v>0</v>
      </c>
      <c r="J109" s="8" t="e">
        <f t="shared" si="42"/>
        <v>#DIV/0!</v>
      </c>
      <c r="K109" s="8" t="e">
        <f>H109/F109*100</f>
        <v>#DIV/0!</v>
      </c>
      <c r="L109" s="12"/>
    </row>
    <row r="110" spans="1:12" ht="37.5">
      <c r="A110" s="27"/>
      <c r="B110" s="28"/>
      <c r="C110" s="29"/>
      <c r="D110" s="7" t="s">
        <v>44</v>
      </c>
      <c r="E110" s="18">
        <f>E111+E112+E113</f>
        <v>141104</v>
      </c>
      <c r="F110" s="18">
        <f>F111</f>
        <v>141104</v>
      </c>
      <c r="G110" s="12">
        <f>G111</f>
        <v>141104</v>
      </c>
      <c r="H110" s="18">
        <f>H111</f>
        <v>19443</v>
      </c>
      <c r="I110" s="18">
        <f t="shared" ref="I110" si="44">I111+I112+I113</f>
        <v>19443</v>
      </c>
      <c r="J110" s="8">
        <f t="shared" si="42"/>
        <v>13.779198321805195</v>
      </c>
      <c r="K110" s="8">
        <f t="shared" ref="K110:K111" si="45">H110/F110*100</f>
        <v>13.779198321805195</v>
      </c>
      <c r="L110" s="12"/>
    </row>
    <row r="111" spans="1:12">
      <c r="A111" s="27"/>
      <c r="B111" s="28"/>
      <c r="C111" s="29"/>
      <c r="D111" s="7" t="s">
        <v>2</v>
      </c>
      <c r="E111" s="18">
        <v>141104</v>
      </c>
      <c r="F111" s="18">
        <v>141104</v>
      </c>
      <c r="G111" s="12">
        <v>141104</v>
      </c>
      <c r="H111" s="18">
        <v>19443</v>
      </c>
      <c r="I111" s="18">
        <v>19443</v>
      </c>
      <c r="J111" s="8">
        <f t="shared" si="42"/>
        <v>13.779198321805195</v>
      </c>
      <c r="K111" s="8">
        <f t="shared" si="45"/>
        <v>13.779198321805195</v>
      </c>
      <c r="L111" s="12"/>
    </row>
    <row r="112" spans="1:12">
      <c r="A112" s="27"/>
      <c r="B112" s="28"/>
      <c r="C112" s="29"/>
      <c r="D112" s="7" t="s">
        <v>11</v>
      </c>
      <c r="E112" s="18">
        <v>0</v>
      </c>
      <c r="F112" s="18" t="s">
        <v>13</v>
      </c>
      <c r="G112" s="12" t="s">
        <v>13</v>
      </c>
      <c r="H112" s="18" t="s">
        <v>13</v>
      </c>
      <c r="I112" s="18">
        <v>0</v>
      </c>
      <c r="J112" s="8" t="e">
        <f t="shared" si="42"/>
        <v>#VALUE!</v>
      </c>
      <c r="K112" s="8" t="s">
        <v>13</v>
      </c>
      <c r="L112" s="12"/>
    </row>
    <row r="113" spans="1:12" ht="37.5">
      <c r="A113" s="27"/>
      <c r="B113" s="28"/>
      <c r="C113" s="29"/>
      <c r="D113" s="7" t="s">
        <v>12</v>
      </c>
      <c r="E113" s="18">
        <v>0</v>
      </c>
      <c r="F113" s="18" t="s">
        <v>13</v>
      </c>
      <c r="G113" s="12" t="s">
        <v>13</v>
      </c>
      <c r="H113" s="18" t="s">
        <v>13</v>
      </c>
      <c r="I113" s="18">
        <v>0</v>
      </c>
      <c r="J113" s="8" t="e">
        <f>I113/F113*100</f>
        <v>#VALUE!</v>
      </c>
      <c r="K113" s="8" t="s">
        <v>13</v>
      </c>
      <c r="L113" s="12"/>
    </row>
    <row r="114" spans="1:12">
      <c r="A114" s="27" t="s">
        <v>40</v>
      </c>
      <c r="B114" s="28" t="s">
        <v>62</v>
      </c>
      <c r="C114" s="29" t="s">
        <v>7</v>
      </c>
      <c r="D114" s="13" t="s">
        <v>1</v>
      </c>
      <c r="E114" s="18">
        <f>E115+E116+E117+E118</f>
        <v>542880.19999999995</v>
      </c>
      <c r="F114" s="18" t="s">
        <v>13</v>
      </c>
      <c r="G114" s="12" t="s">
        <v>13</v>
      </c>
      <c r="H114" s="18" t="s">
        <v>13</v>
      </c>
      <c r="I114" s="18">
        <f>I115+I118+I120+I121</f>
        <v>110361</v>
      </c>
      <c r="J114" s="8" t="e">
        <f>I114/F114*100</f>
        <v>#VALUE!</v>
      </c>
      <c r="K114" s="8" t="s">
        <v>13</v>
      </c>
      <c r="L114" s="12"/>
    </row>
    <row r="115" spans="1:12" ht="37.5">
      <c r="A115" s="27"/>
      <c r="B115" s="28"/>
      <c r="C115" s="29"/>
      <c r="D115" s="7" t="s">
        <v>41</v>
      </c>
      <c r="E115" s="18">
        <v>0</v>
      </c>
      <c r="F115" s="18">
        <v>0</v>
      </c>
      <c r="G115" s="12">
        <v>0</v>
      </c>
      <c r="H115" s="18">
        <v>0</v>
      </c>
      <c r="I115" s="18">
        <v>0</v>
      </c>
      <c r="J115" s="8" t="e">
        <f t="shared" ref="J115:J120" si="46">I115/F115*100</f>
        <v>#DIV/0!</v>
      </c>
      <c r="K115" s="8" t="e">
        <f t="shared" ref="K115:K116" si="47">H115/F115*100</f>
        <v>#DIV/0!</v>
      </c>
      <c r="L115" s="12"/>
    </row>
    <row r="116" spans="1:12" ht="37.5">
      <c r="A116" s="27"/>
      <c r="B116" s="28"/>
      <c r="C116" s="29"/>
      <c r="D116" s="7" t="s">
        <v>42</v>
      </c>
      <c r="E116" s="18">
        <v>0</v>
      </c>
      <c r="F116" s="18">
        <v>0</v>
      </c>
      <c r="G116" s="12">
        <v>0</v>
      </c>
      <c r="H116" s="18">
        <v>0</v>
      </c>
      <c r="I116" s="18">
        <v>0</v>
      </c>
      <c r="J116" s="8" t="e">
        <f t="shared" si="46"/>
        <v>#DIV/0!</v>
      </c>
      <c r="K116" s="8" t="e">
        <f t="shared" si="47"/>
        <v>#DIV/0!</v>
      </c>
      <c r="L116" s="12"/>
    </row>
    <row r="117" spans="1:12" ht="56.25">
      <c r="A117" s="27"/>
      <c r="B117" s="28"/>
      <c r="C117" s="29"/>
      <c r="D117" s="7" t="s">
        <v>43</v>
      </c>
      <c r="E117" s="18">
        <v>0</v>
      </c>
      <c r="F117" s="18">
        <v>0</v>
      </c>
      <c r="G117" s="12">
        <v>0</v>
      </c>
      <c r="H117" s="18">
        <v>0</v>
      </c>
      <c r="I117" s="18">
        <v>0</v>
      </c>
      <c r="J117" s="8" t="e">
        <f t="shared" si="46"/>
        <v>#DIV/0!</v>
      </c>
      <c r="K117" s="8" t="e">
        <f>H117/F117*100</f>
        <v>#DIV/0!</v>
      </c>
      <c r="L117" s="12"/>
    </row>
    <row r="118" spans="1:12" ht="37.5">
      <c r="A118" s="27"/>
      <c r="B118" s="28"/>
      <c r="C118" s="29"/>
      <c r="D118" s="7" t="s">
        <v>44</v>
      </c>
      <c r="E118" s="18">
        <f>E119+E120+E121</f>
        <v>542880.19999999995</v>
      </c>
      <c r="F118" s="18">
        <f>F119</f>
        <v>542880.19999999995</v>
      </c>
      <c r="G118" s="12">
        <f>G119</f>
        <v>542880.19999999995</v>
      </c>
      <c r="H118" s="18">
        <f>H119</f>
        <v>110361</v>
      </c>
      <c r="I118" s="18">
        <f t="shared" ref="I118" si="48">I119+I120+I121</f>
        <v>110361</v>
      </c>
      <c r="J118" s="8">
        <f t="shared" si="46"/>
        <v>20.328794455940741</v>
      </c>
      <c r="K118" s="8">
        <f t="shared" ref="K118:K119" si="49">H118/F118*100</f>
        <v>20.328794455940741</v>
      </c>
      <c r="L118" s="12"/>
    </row>
    <row r="119" spans="1:12">
      <c r="A119" s="27"/>
      <c r="B119" s="28"/>
      <c r="C119" s="29"/>
      <c r="D119" s="7" t="s">
        <v>2</v>
      </c>
      <c r="E119" s="18">
        <v>542880.19999999995</v>
      </c>
      <c r="F119" s="18">
        <v>542880.19999999995</v>
      </c>
      <c r="G119" s="12">
        <v>542880.19999999995</v>
      </c>
      <c r="H119" s="18">
        <v>110361</v>
      </c>
      <c r="I119" s="18">
        <v>110361</v>
      </c>
      <c r="J119" s="8">
        <f t="shared" si="46"/>
        <v>20.328794455940741</v>
      </c>
      <c r="K119" s="8">
        <f t="shared" si="49"/>
        <v>20.328794455940741</v>
      </c>
      <c r="L119" s="12"/>
    </row>
    <row r="120" spans="1:12">
      <c r="A120" s="27"/>
      <c r="B120" s="28"/>
      <c r="C120" s="29"/>
      <c r="D120" s="7" t="s">
        <v>11</v>
      </c>
      <c r="E120" s="18">
        <v>0</v>
      </c>
      <c r="F120" s="18" t="s">
        <v>13</v>
      </c>
      <c r="G120" s="12" t="s">
        <v>13</v>
      </c>
      <c r="H120" s="18" t="s">
        <v>13</v>
      </c>
      <c r="I120" s="18">
        <v>0</v>
      </c>
      <c r="J120" s="8" t="e">
        <f t="shared" si="46"/>
        <v>#VALUE!</v>
      </c>
      <c r="K120" s="8" t="s">
        <v>13</v>
      </c>
      <c r="L120" s="12"/>
    </row>
    <row r="121" spans="1:12" ht="37.5">
      <c r="A121" s="27"/>
      <c r="B121" s="28"/>
      <c r="C121" s="29"/>
      <c r="D121" s="7" t="s">
        <v>12</v>
      </c>
      <c r="E121" s="18">
        <v>0</v>
      </c>
      <c r="F121" s="18" t="s">
        <v>13</v>
      </c>
      <c r="G121" s="12" t="s">
        <v>13</v>
      </c>
      <c r="H121" s="18" t="s">
        <v>13</v>
      </c>
      <c r="I121" s="18">
        <v>0</v>
      </c>
      <c r="J121" s="8" t="e">
        <f>I121/F121*100</f>
        <v>#VALUE!</v>
      </c>
      <c r="K121" s="8" t="s">
        <v>13</v>
      </c>
      <c r="L121" s="12"/>
    </row>
    <row r="122" spans="1:12">
      <c r="A122" s="27" t="s">
        <v>49</v>
      </c>
      <c r="B122" s="28" t="s">
        <v>63</v>
      </c>
      <c r="C122" s="29" t="s">
        <v>7</v>
      </c>
      <c r="D122" s="13" t="s">
        <v>1</v>
      </c>
      <c r="E122" s="18">
        <f>E123+E124+E125+E126</f>
        <v>2538.9</v>
      </c>
      <c r="F122" s="18" t="s">
        <v>13</v>
      </c>
      <c r="G122" s="12" t="s">
        <v>13</v>
      </c>
      <c r="H122" s="18" t="s">
        <v>13</v>
      </c>
      <c r="I122" s="18">
        <f>I123+I126+I128+I129</f>
        <v>453.7</v>
      </c>
      <c r="J122" s="8" t="e">
        <f>I122/F122*100</f>
        <v>#VALUE!</v>
      </c>
      <c r="K122" s="8" t="s">
        <v>13</v>
      </c>
      <c r="L122" s="12"/>
    </row>
    <row r="123" spans="1:12" ht="37.5">
      <c r="A123" s="27"/>
      <c r="B123" s="28"/>
      <c r="C123" s="29"/>
      <c r="D123" s="7" t="s">
        <v>41</v>
      </c>
      <c r="E123" s="18">
        <v>0</v>
      </c>
      <c r="F123" s="18">
        <v>0</v>
      </c>
      <c r="G123" s="12">
        <v>0</v>
      </c>
      <c r="H123" s="18">
        <v>0</v>
      </c>
      <c r="I123" s="18">
        <v>0</v>
      </c>
      <c r="J123" s="8" t="e">
        <f t="shared" ref="J123:J128" si="50">I123/F123*100</f>
        <v>#DIV/0!</v>
      </c>
      <c r="K123" s="8" t="e">
        <f t="shared" ref="K123:K124" si="51">H123/F123*100</f>
        <v>#DIV/0!</v>
      </c>
      <c r="L123" s="12"/>
    </row>
    <row r="124" spans="1:12" ht="37.5">
      <c r="A124" s="27"/>
      <c r="B124" s="28"/>
      <c r="C124" s="29"/>
      <c r="D124" s="7" t="s">
        <v>42</v>
      </c>
      <c r="E124" s="18">
        <v>0</v>
      </c>
      <c r="F124" s="18">
        <v>0</v>
      </c>
      <c r="G124" s="12">
        <v>0</v>
      </c>
      <c r="H124" s="18">
        <v>0</v>
      </c>
      <c r="I124" s="18">
        <v>0</v>
      </c>
      <c r="J124" s="8" t="e">
        <f t="shared" si="50"/>
        <v>#DIV/0!</v>
      </c>
      <c r="K124" s="8" t="e">
        <f t="shared" si="51"/>
        <v>#DIV/0!</v>
      </c>
      <c r="L124" s="12"/>
    </row>
    <row r="125" spans="1:12" ht="56.25">
      <c r="A125" s="27"/>
      <c r="B125" s="28"/>
      <c r="C125" s="29"/>
      <c r="D125" s="7" t="s">
        <v>43</v>
      </c>
      <c r="E125" s="18">
        <v>0</v>
      </c>
      <c r="F125" s="18">
        <v>0</v>
      </c>
      <c r="G125" s="12">
        <v>0</v>
      </c>
      <c r="H125" s="18">
        <v>0</v>
      </c>
      <c r="I125" s="18">
        <v>0</v>
      </c>
      <c r="J125" s="8" t="e">
        <f t="shared" si="50"/>
        <v>#DIV/0!</v>
      </c>
      <c r="K125" s="8" t="e">
        <f>H125/F125*100</f>
        <v>#DIV/0!</v>
      </c>
      <c r="L125" s="12"/>
    </row>
    <row r="126" spans="1:12" ht="37.5">
      <c r="A126" s="27"/>
      <c r="B126" s="28"/>
      <c r="C126" s="29"/>
      <c r="D126" s="7" t="s">
        <v>44</v>
      </c>
      <c r="E126" s="18">
        <f>E127+E128+E129</f>
        <v>2538.9</v>
      </c>
      <c r="F126" s="18">
        <f>F127</f>
        <v>2538.9</v>
      </c>
      <c r="G126" s="12">
        <f>G127</f>
        <v>2538.9</v>
      </c>
      <c r="H126" s="18">
        <f>H127</f>
        <v>453.7</v>
      </c>
      <c r="I126" s="18">
        <f t="shared" ref="I126" si="52">I127+I128+I129</f>
        <v>453.7</v>
      </c>
      <c r="J126" s="8">
        <f t="shared" si="50"/>
        <v>17.869943676395287</v>
      </c>
      <c r="K126" s="8">
        <f t="shared" ref="K126:K127" si="53">H126/F126*100</f>
        <v>17.869943676395287</v>
      </c>
      <c r="L126" s="12"/>
    </row>
    <row r="127" spans="1:12">
      <c r="A127" s="27"/>
      <c r="B127" s="28"/>
      <c r="C127" s="29"/>
      <c r="D127" s="7" t="s">
        <v>2</v>
      </c>
      <c r="E127" s="18">
        <v>2538.9</v>
      </c>
      <c r="F127" s="18">
        <v>2538.9</v>
      </c>
      <c r="G127" s="12">
        <v>2538.9</v>
      </c>
      <c r="H127" s="18">
        <v>453.7</v>
      </c>
      <c r="I127" s="18">
        <v>453.7</v>
      </c>
      <c r="J127" s="8">
        <f t="shared" si="50"/>
        <v>17.869943676395287</v>
      </c>
      <c r="K127" s="8">
        <f t="shared" si="53"/>
        <v>17.869943676395287</v>
      </c>
      <c r="L127" s="12"/>
    </row>
    <row r="128" spans="1:12">
      <c r="A128" s="27"/>
      <c r="B128" s="28"/>
      <c r="C128" s="29"/>
      <c r="D128" s="7" t="s">
        <v>11</v>
      </c>
      <c r="E128" s="18">
        <v>0</v>
      </c>
      <c r="F128" s="18" t="s">
        <v>13</v>
      </c>
      <c r="G128" s="12" t="s">
        <v>13</v>
      </c>
      <c r="H128" s="18" t="s">
        <v>13</v>
      </c>
      <c r="I128" s="18">
        <v>0</v>
      </c>
      <c r="J128" s="8" t="e">
        <f t="shared" si="50"/>
        <v>#VALUE!</v>
      </c>
      <c r="K128" s="8" t="s">
        <v>13</v>
      </c>
      <c r="L128" s="12"/>
    </row>
    <row r="129" spans="1:12" ht="37.5">
      <c r="A129" s="27"/>
      <c r="B129" s="28"/>
      <c r="C129" s="29"/>
      <c r="D129" s="7" t="s">
        <v>12</v>
      </c>
      <c r="E129" s="18">
        <v>0</v>
      </c>
      <c r="F129" s="18" t="s">
        <v>13</v>
      </c>
      <c r="G129" s="12" t="s">
        <v>13</v>
      </c>
      <c r="H129" s="18" t="s">
        <v>13</v>
      </c>
      <c r="I129" s="18">
        <v>0</v>
      </c>
      <c r="J129" s="8" t="e">
        <f>I129/F129*100</f>
        <v>#VALUE!</v>
      </c>
      <c r="K129" s="8" t="s">
        <v>13</v>
      </c>
      <c r="L129" s="12"/>
    </row>
  </sheetData>
  <mergeCells count="60">
    <mergeCell ref="A15:L15"/>
    <mergeCell ref="L11:L13"/>
    <mergeCell ref="J11:K12"/>
    <mergeCell ref="H11:I12"/>
    <mergeCell ref="A122:A129"/>
    <mergeCell ref="B122:B129"/>
    <mergeCell ref="C122:C129"/>
    <mergeCell ref="C90:C97"/>
    <mergeCell ref="A82:A89"/>
    <mergeCell ref="B82:B89"/>
    <mergeCell ref="C82:C89"/>
    <mergeCell ref="A114:A121"/>
    <mergeCell ref="B114:B121"/>
    <mergeCell ref="C114:C121"/>
    <mergeCell ref="B66:B73"/>
    <mergeCell ref="A42:A49"/>
    <mergeCell ref="A8:K8"/>
    <mergeCell ref="D11:D13"/>
    <mergeCell ref="E11:E13"/>
    <mergeCell ref="F11:F13"/>
    <mergeCell ref="G11:G13"/>
    <mergeCell ref="A1:K1"/>
    <mergeCell ref="A3:K3"/>
    <mergeCell ref="A4:K4"/>
    <mergeCell ref="A6:K6"/>
    <mergeCell ref="A7:K7"/>
    <mergeCell ref="A5:K5"/>
    <mergeCell ref="A50:A57"/>
    <mergeCell ref="B50:B57"/>
    <mergeCell ref="C50:C57"/>
    <mergeCell ref="A16:A23"/>
    <mergeCell ref="B16:B23"/>
    <mergeCell ref="C16:C23"/>
    <mergeCell ref="A33:A41"/>
    <mergeCell ref="B33:B41"/>
    <mergeCell ref="C33:C41"/>
    <mergeCell ref="B42:B49"/>
    <mergeCell ref="C42:C49"/>
    <mergeCell ref="A58:A65"/>
    <mergeCell ref="B58:B65"/>
    <mergeCell ref="C58:C65"/>
    <mergeCell ref="A98:A105"/>
    <mergeCell ref="B98:B105"/>
    <mergeCell ref="C98:C105"/>
    <mergeCell ref="A106:A113"/>
    <mergeCell ref="B106:B113"/>
    <mergeCell ref="C106:C113"/>
    <mergeCell ref="A11:A13"/>
    <mergeCell ref="B11:B13"/>
    <mergeCell ref="C11:C13"/>
    <mergeCell ref="A90:A97"/>
    <mergeCell ref="B90:B97"/>
    <mergeCell ref="A74:A81"/>
    <mergeCell ref="B74:B81"/>
    <mergeCell ref="C74:C81"/>
    <mergeCell ref="A66:A73"/>
    <mergeCell ref="C66:C73"/>
    <mergeCell ref="A24:A32"/>
    <mergeCell ref="B24:B32"/>
    <mergeCell ref="C24:C32"/>
  </mergeCells>
  <pageMargins left="0.31496062992125984" right="0.19685039370078741" top="0.35433070866141736" bottom="0.15748031496062992" header="0.31496062992125984" footer="0.31496062992125984"/>
  <pageSetup paperSize="9" scale="4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2024 года</vt:lpstr>
      <vt:lpstr>'1 квартал 2024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t.belocerkovec</dc:creator>
  <cp:lastModifiedBy>E.Zaharova</cp:lastModifiedBy>
  <cp:lastPrinted>2024-01-25T13:05:37Z</cp:lastPrinted>
  <dcterms:created xsi:type="dcterms:W3CDTF">2016-06-07T08:42:13Z</dcterms:created>
  <dcterms:modified xsi:type="dcterms:W3CDTF">2024-04-15T07:59:30Z</dcterms:modified>
</cp:coreProperties>
</file>