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-90" windowWidth="16365" windowHeight="12885" tabRatio="605"/>
  </bookViews>
  <sheets>
    <sheet name="1 квартал 2024 года" sheetId="10" r:id="rId1"/>
  </sheets>
  <definedNames>
    <definedName name="имя">#REF!</definedName>
    <definedName name="_xlnm.Print_Area" localSheetId="0">'1 квартал 2024 года'!$A$1:$K$828</definedName>
  </definedNames>
  <calcPr calcId="124519"/>
</workbook>
</file>

<file path=xl/calcChain.xml><?xml version="1.0" encoding="utf-8"?>
<calcChain xmlns="http://schemas.openxmlformats.org/spreadsheetml/2006/main">
  <c r="K376" i="10"/>
  <c r="K377"/>
  <c r="K378"/>
  <c r="K360"/>
  <c r="K361"/>
  <c r="K353"/>
  <c r="K354"/>
  <c r="K345"/>
  <c r="K346"/>
  <c r="K337"/>
  <c r="K338"/>
  <c r="K329"/>
  <c r="K330"/>
  <c r="K321"/>
  <c r="K322"/>
  <c r="K313"/>
  <c r="K314"/>
  <c r="K305"/>
  <c r="K306"/>
  <c r="K297"/>
  <c r="K298"/>
  <c r="K289"/>
  <c r="K290"/>
  <c r="K281"/>
  <c r="K282"/>
  <c r="K273"/>
  <c r="K274"/>
  <c r="K265"/>
  <c r="K266"/>
  <c r="K257"/>
  <c r="K258"/>
  <c r="K249"/>
  <c r="K250"/>
  <c r="K241"/>
  <c r="K242"/>
  <c r="K233"/>
  <c r="K234"/>
  <c r="K225"/>
  <c r="K226"/>
  <c r="K217"/>
  <c r="K218"/>
  <c r="K209"/>
  <c r="K210"/>
  <c r="K201"/>
  <c r="K202"/>
  <c r="K193"/>
  <c r="K194"/>
  <c r="K185"/>
  <c r="K186"/>
  <c r="K177"/>
  <c r="K178"/>
  <c r="K169"/>
  <c r="K170"/>
  <c r="K161"/>
  <c r="K162"/>
  <c r="K153"/>
  <c r="K154"/>
  <c r="K100"/>
  <c r="K101"/>
  <c r="K91"/>
  <c r="K92"/>
  <c r="K93"/>
  <c r="K83"/>
  <c r="K84"/>
  <c r="K85"/>
  <c r="K75"/>
  <c r="K76"/>
  <c r="K77"/>
  <c r="K67"/>
  <c r="K68"/>
  <c r="K69"/>
  <c r="K51"/>
  <c r="K52"/>
  <c r="K43"/>
  <c r="K44"/>
  <c r="K35"/>
  <c r="K36"/>
  <c r="K26"/>
  <c r="K27"/>
  <c r="K28"/>
  <c r="K18"/>
  <c r="K19"/>
  <c r="K818"/>
  <c r="K819"/>
  <c r="K810"/>
  <c r="K811"/>
  <c r="K802"/>
  <c r="K794" s="1"/>
  <c r="K803"/>
  <c r="K795" s="1"/>
  <c r="K786"/>
  <c r="K787"/>
  <c r="K778"/>
  <c r="K779"/>
  <c r="K770"/>
  <c r="K771"/>
  <c r="K762"/>
  <c r="K763"/>
  <c r="K753"/>
  <c r="K754"/>
  <c r="K745"/>
  <c r="K746"/>
  <c r="K729"/>
  <c r="K730"/>
  <c r="K721"/>
  <c r="K722"/>
  <c r="K713"/>
  <c r="K714"/>
  <c r="K660"/>
  <c r="K661"/>
  <c r="K652"/>
  <c r="K653"/>
  <c r="K644"/>
  <c r="K645"/>
  <c r="K636"/>
  <c r="K637"/>
  <c r="K628"/>
  <c r="K629"/>
  <c r="K619"/>
  <c r="K620"/>
  <c r="K611"/>
  <c r="K612"/>
  <c r="K603"/>
  <c r="K604"/>
  <c r="K595"/>
  <c r="K596"/>
  <c r="K587"/>
  <c r="K588"/>
  <c r="K579"/>
  <c r="K580"/>
  <c r="K571"/>
  <c r="K572"/>
  <c r="K545"/>
  <c r="K546"/>
  <c r="K537"/>
  <c r="K538"/>
  <c r="K528"/>
  <c r="K529"/>
  <c r="K530"/>
  <c r="K512"/>
  <c r="K513"/>
  <c r="K514"/>
  <c r="K505"/>
  <c r="K506"/>
  <c r="K497"/>
  <c r="K498"/>
  <c r="K488"/>
  <c r="K489"/>
  <c r="K490"/>
  <c r="K481"/>
  <c r="K482"/>
  <c r="K473"/>
  <c r="K474"/>
  <c r="K465"/>
  <c r="K466"/>
  <c r="K457"/>
  <c r="K458"/>
  <c r="K449"/>
  <c r="K450"/>
  <c r="K441"/>
  <c r="K442"/>
  <c r="K433"/>
  <c r="K434"/>
  <c r="K425"/>
  <c r="K426"/>
  <c r="K417"/>
  <c r="K418"/>
  <c r="K409"/>
  <c r="K410"/>
  <c r="K401"/>
  <c r="K402"/>
  <c r="K393"/>
  <c r="K394"/>
  <c r="K385"/>
  <c r="K386"/>
  <c r="K369"/>
  <c r="K370"/>
  <c r="K362"/>
  <c r="J97"/>
  <c r="I97"/>
  <c r="I98"/>
  <c r="I99"/>
  <c r="H97"/>
  <c r="H98"/>
  <c r="H99"/>
  <c r="H100"/>
  <c r="I100"/>
  <c r="H77"/>
  <c r="I77"/>
  <c r="I31"/>
  <c r="I32"/>
  <c r="I33"/>
  <c r="I34"/>
  <c r="I35"/>
  <c r="H32"/>
  <c r="H33"/>
  <c r="H34"/>
  <c r="H35"/>
  <c r="H36"/>
  <c r="I36"/>
  <c r="I39"/>
  <c r="I40"/>
  <c r="I41"/>
  <c r="I42"/>
  <c r="I43"/>
  <c r="H40"/>
  <c r="H41"/>
  <c r="H42"/>
  <c r="H43"/>
  <c r="H44"/>
  <c r="I44"/>
  <c r="I47"/>
  <c r="I48"/>
  <c r="I49"/>
  <c r="I50"/>
  <c r="I51"/>
  <c r="H48"/>
  <c r="H49"/>
  <c r="H50"/>
  <c r="H51"/>
  <c r="H52"/>
  <c r="I52"/>
  <c r="I64"/>
  <c r="I65"/>
  <c r="I66"/>
  <c r="I67"/>
  <c r="I68"/>
  <c r="H65"/>
  <c r="H66"/>
  <c r="H67"/>
  <c r="H68"/>
  <c r="H69"/>
  <c r="I69"/>
  <c r="I632"/>
  <c r="I633"/>
  <c r="I634"/>
  <c r="I635"/>
  <c r="I636"/>
  <c r="H633"/>
  <c r="H634"/>
  <c r="H635"/>
  <c r="H636"/>
  <c r="H637"/>
  <c r="I637"/>
  <c r="I640"/>
  <c r="I641"/>
  <c r="I642"/>
  <c r="I643"/>
  <c r="I644"/>
  <c r="H641"/>
  <c r="H642"/>
  <c r="H643"/>
  <c r="H644"/>
  <c r="H645"/>
  <c r="I645"/>
  <c r="I648"/>
  <c r="I649"/>
  <c r="I650"/>
  <c r="I651"/>
  <c r="I652"/>
  <c r="H649"/>
  <c r="H650"/>
  <c r="H651"/>
  <c r="H652"/>
  <c r="H653"/>
  <c r="I653"/>
  <c r="E14"/>
  <c r="I19"/>
  <c r="I818" l="1"/>
  <c r="H818"/>
  <c r="I814"/>
  <c r="I813"/>
  <c r="H813"/>
  <c r="I812"/>
  <c r="H812"/>
  <c r="I811"/>
  <c r="H811"/>
  <c r="I810"/>
  <c r="H810"/>
  <c r="I809"/>
  <c r="H809"/>
  <c r="I808"/>
  <c r="H808"/>
  <c r="I807"/>
  <c r="H807"/>
  <c r="I806"/>
  <c r="H806"/>
  <c r="I802"/>
  <c r="H802"/>
  <c r="I798"/>
  <c r="I797"/>
  <c r="H797"/>
  <c r="I796"/>
  <c r="H796"/>
  <c r="I795"/>
  <c r="H795"/>
  <c r="I794"/>
  <c r="H794"/>
  <c r="I793"/>
  <c r="H793"/>
  <c r="I792"/>
  <c r="H792"/>
  <c r="I791"/>
  <c r="H791"/>
  <c r="I790"/>
  <c r="H790"/>
  <c r="I786"/>
  <c r="H786"/>
  <c r="I782"/>
  <c r="I778"/>
  <c r="I774" s="1"/>
  <c r="H778"/>
  <c r="I770"/>
  <c r="I766" s="1"/>
  <c r="H770"/>
  <c r="H753" s="1"/>
  <c r="I758"/>
  <c r="I754"/>
  <c r="H754"/>
  <c r="I753"/>
  <c r="I752"/>
  <c r="H752"/>
  <c r="I751"/>
  <c r="H751"/>
  <c r="I750"/>
  <c r="I749" s="1"/>
  <c r="H750"/>
  <c r="I745"/>
  <c r="H745"/>
  <c r="I741"/>
  <c r="I737"/>
  <c r="I733" s="1"/>
  <c r="H737"/>
  <c r="I729"/>
  <c r="I725" s="1"/>
  <c r="H729"/>
  <c r="I721"/>
  <c r="H721"/>
  <c r="I717"/>
  <c r="I713"/>
  <c r="H713"/>
  <c r="I709"/>
  <c r="I700"/>
  <c r="I691"/>
  <c r="I682"/>
  <c r="I673"/>
  <c r="I664"/>
  <c r="I661"/>
  <c r="H661"/>
  <c r="I660"/>
  <c r="I656" s="1"/>
  <c r="H660"/>
  <c r="I629"/>
  <c r="H629"/>
  <c r="H628"/>
  <c r="I625"/>
  <c r="H625"/>
  <c r="I620"/>
  <c r="H620"/>
  <c r="I618"/>
  <c r="H618"/>
  <c r="I617"/>
  <c r="H617"/>
  <c r="I616"/>
  <c r="H616"/>
  <c r="I611"/>
  <c r="H611"/>
  <c r="I607"/>
  <c r="I603"/>
  <c r="H603"/>
  <c r="I599"/>
  <c r="I595"/>
  <c r="I591" s="1"/>
  <c r="H595"/>
  <c r="I587"/>
  <c r="I583" s="1"/>
  <c r="H587"/>
  <c r="I579"/>
  <c r="H579"/>
  <c r="I575"/>
  <c r="I571"/>
  <c r="H571"/>
  <c r="I567"/>
  <c r="I558"/>
  <c r="I549"/>
  <c r="I545"/>
  <c r="H545"/>
  <c r="I541"/>
  <c r="I537"/>
  <c r="H537"/>
  <c r="I533"/>
  <c r="I529"/>
  <c r="I525" s="1"/>
  <c r="H529"/>
  <c r="I521"/>
  <c r="I517" s="1"/>
  <c r="H521"/>
  <c r="I513"/>
  <c r="H513"/>
  <c r="I509"/>
  <c r="I505"/>
  <c r="H505"/>
  <c r="I501"/>
  <c r="I497"/>
  <c r="I493" s="1"/>
  <c r="H497"/>
  <c r="I489"/>
  <c r="I485" s="1"/>
  <c r="H489"/>
  <c r="I481"/>
  <c r="H481"/>
  <c r="I477"/>
  <c r="I473"/>
  <c r="H473"/>
  <c r="I469"/>
  <c r="I465"/>
  <c r="I461" s="1"/>
  <c r="H465"/>
  <c r="I457"/>
  <c r="I453" s="1"/>
  <c r="H457"/>
  <c r="I449"/>
  <c r="H449"/>
  <c r="I445"/>
  <c r="I441"/>
  <c r="H441"/>
  <c r="I437"/>
  <c r="I433"/>
  <c r="I429" s="1"/>
  <c r="H433"/>
  <c r="I425"/>
  <c r="I421" s="1"/>
  <c r="H425"/>
  <c r="I417"/>
  <c r="H417"/>
  <c r="I413"/>
  <c r="I409"/>
  <c r="H409"/>
  <c r="I405"/>
  <c r="I401"/>
  <c r="I397" s="1"/>
  <c r="H401"/>
  <c r="I393"/>
  <c r="I369" s="1"/>
  <c r="I361" s="1"/>
  <c r="H393"/>
  <c r="I385"/>
  <c r="H385"/>
  <c r="I381"/>
  <c r="I377"/>
  <c r="H377"/>
  <c r="I373"/>
  <c r="I370"/>
  <c r="H370"/>
  <c r="H369"/>
  <c r="H361" s="1"/>
  <c r="I368"/>
  <c r="H368"/>
  <c r="I367"/>
  <c r="H367"/>
  <c r="H359" s="1"/>
  <c r="I366"/>
  <c r="H366"/>
  <c r="I362"/>
  <c r="H362"/>
  <c r="I360"/>
  <c r="H360"/>
  <c r="I359"/>
  <c r="I358"/>
  <c r="H358"/>
  <c r="I353"/>
  <c r="H353"/>
  <c r="I349"/>
  <c r="I345"/>
  <c r="H345"/>
  <c r="I341"/>
  <c r="I337"/>
  <c r="I333" s="1"/>
  <c r="H337"/>
  <c r="I329"/>
  <c r="I325" s="1"/>
  <c r="H329"/>
  <c r="H321" s="1"/>
  <c r="I322"/>
  <c r="H322"/>
  <c r="I320"/>
  <c r="H320"/>
  <c r="I319"/>
  <c r="H319"/>
  <c r="I318"/>
  <c r="H318"/>
  <c r="I313"/>
  <c r="H313"/>
  <c r="I309"/>
  <c r="I305"/>
  <c r="I301" s="1"/>
  <c r="H305"/>
  <c r="I297"/>
  <c r="I293" s="1"/>
  <c r="H297"/>
  <c r="I289"/>
  <c r="H289"/>
  <c r="I285"/>
  <c r="I281"/>
  <c r="H281"/>
  <c r="I277"/>
  <c r="I273"/>
  <c r="I269" s="1"/>
  <c r="H273"/>
  <c r="I265"/>
  <c r="I261" s="1"/>
  <c r="H265"/>
  <c r="I257"/>
  <c r="H257"/>
  <c r="I253"/>
  <c r="I249"/>
  <c r="H249"/>
  <c r="I245"/>
  <c r="I241"/>
  <c r="I237" s="1"/>
  <c r="H241"/>
  <c r="I233"/>
  <c r="I229" s="1"/>
  <c r="H233"/>
  <c r="I225"/>
  <c r="H225"/>
  <c r="I221"/>
  <c r="I217"/>
  <c r="H217"/>
  <c r="I213"/>
  <c r="I209"/>
  <c r="I205" s="1"/>
  <c r="H209"/>
  <c r="I201"/>
  <c r="I197" s="1"/>
  <c r="H201"/>
  <c r="H177" s="1"/>
  <c r="I193"/>
  <c r="H193"/>
  <c r="I189"/>
  <c r="I185"/>
  <c r="I177" s="1"/>
  <c r="H185"/>
  <c r="I181"/>
  <c r="I178"/>
  <c r="H178"/>
  <c r="I176"/>
  <c r="H176"/>
  <c r="I175"/>
  <c r="H175"/>
  <c r="I174"/>
  <c r="I173" s="1"/>
  <c r="H174"/>
  <c r="I169"/>
  <c r="I165" s="1"/>
  <c r="H169"/>
  <c r="I161"/>
  <c r="H161"/>
  <c r="I157"/>
  <c r="I153"/>
  <c r="H153"/>
  <c r="I149"/>
  <c r="I140"/>
  <c r="I131"/>
  <c r="I122"/>
  <c r="I113"/>
  <c r="I104"/>
  <c r="I101"/>
  <c r="H101"/>
  <c r="H84"/>
  <c r="I82"/>
  <c r="H82"/>
  <c r="I96"/>
  <c r="I92"/>
  <c r="I88" s="1"/>
  <c r="H92"/>
  <c r="I85"/>
  <c r="H85"/>
  <c r="I83"/>
  <c r="I75" s="1"/>
  <c r="H83"/>
  <c r="H75" s="1"/>
  <c r="I81"/>
  <c r="I73" s="1"/>
  <c r="J73" s="1"/>
  <c r="H81"/>
  <c r="H73" s="1"/>
  <c r="I63"/>
  <c r="I62"/>
  <c r="I61"/>
  <c r="H61"/>
  <c r="I60"/>
  <c r="H60"/>
  <c r="I59"/>
  <c r="H59"/>
  <c r="I58"/>
  <c r="H58"/>
  <c r="I57"/>
  <c r="H57"/>
  <c r="I56"/>
  <c r="I55" s="1"/>
  <c r="H56"/>
  <c r="I28"/>
  <c r="H28"/>
  <c r="I26"/>
  <c r="I17" s="1"/>
  <c r="H19"/>
  <c r="E409"/>
  <c r="I24" l="1"/>
  <c r="I15" s="1"/>
  <c r="I25"/>
  <c r="I16" s="1"/>
  <c r="I74"/>
  <c r="H26"/>
  <c r="H17" s="1"/>
  <c r="H24"/>
  <c r="H15" s="1"/>
  <c r="H25"/>
  <c r="H16" s="1"/>
  <c r="H74"/>
  <c r="H27"/>
  <c r="H18" s="1"/>
  <c r="H76"/>
  <c r="H619"/>
  <c r="I624"/>
  <c r="I365"/>
  <c r="I357"/>
  <c r="I321"/>
  <c r="I317" s="1"/>
  <c r="I389"/>
  <c r="I628"/>
  <c r="I619" s="1"/>
  <c r="I615" s="1"/>
  <c r="G660"/>
  <c r="G730"/>
  <c r="G628"/>
  <c r="G369"/>
  <c r="G322"/>
  <c r="G177"/>
  <c r="G100"/>
  <c r="G409"/>
  <c r="F24"/>
  <c r="F726"/>
  <c r="G366"/>
  <c r="G358"/>
  <c r="G318"/>
  <c r="G174"/>
  <c r="G97"/>
  <c r="G81"/>
  <c r="G73" s="1"/>
  <c r="G750"/>
  <c r="F366"/>
  <c r="F358"/>
  <c r="I84" l="1"/>
  <c r="I76" s="1"/>
  <c r="I72" s="1"/>
  <c r="G811"/>
  <c r="F754"/>
  <c r="F795"/>
  <c r="F730"/>
  <c r="I27" l="1"/>
  <c r="I80"/>
  <c r="G417"/>
  <c r="I18" l="1"/>
  <c r="I14" s="1"/>
  <c r="I23"/>
  <c r="G153"/>
  <c r="G101"/>
  <c r="F370"/>
  <c r="F433"/>
  <c r="F745" l="1"/>
  <c r="G726"/>
  <c r="G727"/>
  <c r="G728"/>
  <c r="F727"/>
  <c r="F728"/>
  <c r="E726"/>
  <c r="E727"/>
  <c r="E728"/>
  <c r="E730"/>
  <c r="E731"/>
  <c r="E732"/>
  <c r="J748"/>
  <c r="J747"/>
  <c r="J746"/>
  <c r="G745"/>
  <c r="E745"/>
  <c r="K744"/>
  <c r="J744"/>
  <c r="K743"/>
  <c r="J743"/>
  <c r="K742"/>
  <c r="J742"/>
  <c r="J741"/>
  <c r="E741"/>
  <c r="J740"/>
  <c r="J739"/>
  <c r="J738"/>
  <c r="G737"/>
  <c r="F737"/>
  <c r="F729" s="1"/>
  <c r="E737"/>
  <c r="E729" s="1"/>
  <c r="K736"/>
  <c r="J736"/>
  <c r="K735"/>
  <c r="J735"/>
  <c r="K734"/>
  <c r="J734"/>
  <c r="J733"/>
  <c r="E733"/>
  <c r="E725" s="1"/>
  <c r="G657"/>
  <c r="G625" s="1"/>
  <c r="G658"/>
  <c r="G626" s="1"/>
  <c r="G659"/>
  <c r="G627" s="1"/>
  <c r="F657"/>
  <c r="F625" s="1"/>
  <c r="F658"/>
  <c r="F626" s="1"/>
  <c r="F659"/>
  <c r="F627" s="1"/>
  <c r="F661"/>
  <c r="F629" s="1"/>
  <c r="G661"/>
  <c r="E657"/>
  <c r="E625" s="1"/>
  <c r="E658"/>
  <c r="E626" s="1"/>
  <c r="E659"/>
  <c r="E627" s="1"/>
  <c r="E661"/>
  <c r="E629" s="1"/>
  <c r="E662"/>
  <c r="E630" s="1"/>
  <c r="E663"/>
  <c r="E631" s="1"/>
  <c r="J724"/>
  <c r="J723"/>
  <c r="J722"/>
  <c r="J717"/>
  <c r="G721"/>
  <c r="F721"/>
  <c r="E721"/>
  <c r="K720"/>
  <c r="J720"/>
  <c r="K719"/>
  <c r="J719"/>
  <c r="K718"/>
  <c r="J718"/>
  <c r="E717"/>
  <c r="J716"/>
  <c r="J715"/>
  <c r="J714"/>
  <c r="J709"/>
  <c r="G713"/>
  <c r="F713"/>
  <c r="E713"/>
  <c r="E709" s="1"/>
  <c r="E656" s="1"/>
  <c r="K712"/>
  <c r="J712"/>
  <c r="K711"/>
  <c r="J711"/>
  <c r="K710"/>
  <c r="J710"/>
  <c r="E756"/>
  <c r="E797"/>
  <c r="E813"/>
  <c r="G367"/>
  <c r="G368"/>
  <c r="F367"/>
  <c r="K367" s="1"/>
  <c r="F368"/>
  <c r="K368" s="1"/>
  <c r="J370"/>
  <c r="G370"/>
  <c r="E366"/>
  <c r="E367"/>
  <c r="E368"/>
  <c r="E370"/>
  <c r="E371"/>
  <c r="E372"/>
  <c r="G374"/>
  <c r="G89" s="1"/>
  <c r="G65" s="1"/>
  <c r="G375"/>
  <c r="G90" s="1"/>
  <c r="G66" s="1"/>
  <c r="G376"/>
  <c r="G91" s="1"/>
  <c r="G67" s="1"/>
  <c r="F374"/>
  <c r="J374" s="1"/>
  <c r="F375"/>
  <c r="K375" s="1"/>
  <c r="F376"/>
  <c r="J376" s="1"/>
  <c r="F378"/>
  <c r="F93" s="1"/>
  <c r="G378"/>
  <c r="G93" s="1"/>
  <c r="G69" s="1"/>
  <c r="E374"/>
  <c r="E89" s="1"/>
  <c r="E65" s="1"/>
  <c r="E375"/>
  <c r="E90" s="1"/>
  <c r="E66" s="1"/>
  <c r="E376"/>
  <c r="E91" s="1"/>
  <c r="E67" s="1"/>
  <c r="E378"/>
  <c r="E93" s="1"/>
  <c r="E69" s="1"/>
  <c r="E379"/>
  <c r="E94" s="1"/>
  <c r="E70" s="1"/>
  <c r="E380"/>
  <c r="E95" s="1"/>
  <c r="E71" s="1"/>
  <c r="J380"/>
  <c r="J379"/>
  <c r="K374"/>
  <c r="J373"/>
  <c r="J372"/>
  <c r="J371"/>
  <c r="J365"/>
  <c r="J95"/>
  <c r="J94"/>
  <c r="J88"/>
  <c r="J87"/>
  <c r="J86"/>
  <c r="J80"/>
  <c r="J71"/>
  <c r="J70"/>
  <c r="J64"/>
  <c r="G98"/>
  <c r="G99"/>
  <c r="F97"/>
  <c r="F98"/>
  <c r="F99"/>
  <c r="F101"/>
  <c r="E97"/>
  <c r="E98"/>
  <c r="E99"/>
  <c r="E101"/>
  <c r="E102"/>
  <c r="E103"/>
  <c r="G175"/>
  <c r="G176"/>
  <c r="F174"/>
  <c r="F175"/>
  <c r="F176"/>
  <c r="F178"/>
  <c r="G178"/>
  <c r="E174"/>
  <c r="E175"/>
  <c r="E176"/>
  <c r="E178"/>
  <c r="E179"/>
  <c r="E180"/>
  <c r="G319"/>
  <c r="G320"/>
  <c r="F318"/>
  <c r="F319"/>
  <c r="F320"/>
  <c r="F322"/>
  <c r="E318"/>
  <c r="E319"/>
  <c r="E320"/>
  <c r="E322"/>
  <c r="E323"/>
  <c r="E324"/>
  <c r="J540"/>
  <c r="J539"/>
  <c r="J538"/>
  <c r="G537"/>
  <c r="F537"/>
  <c r="E537"/>
  <c r="K536"/>
  <c r="J536"/>
  <c r="K535"/>
  <c r="J535"/>
  <c r="K534"/>
  <c r="J534"/>
  <c r="J533"/>
  <c r="E533"/>
  <c r="J532"/>
  <c r="J531"/>
  <c r="J530"/>
  <c r="G529"/>
  <c r="F529"/>
  <c r="E529"/>
  <c r="J528"/>
  <c r="K527"/>
  <c r="J527"/>
  <c r="K526"/>
  <c r="J526"/>
  <c r="J525"/>
  <c r="E525"/>
  <c r="J524"/>
  <c r="J523"/>
  <c r="J522"/>
  <c r="G521"/>
  <c r="F521"/>
  <c r="E521"/>
  <c r="K520"/>
  <c r="J520"/>
  <c r="K519"/>
  <c r="J519"/>
  <c r="K518"/>
  <c r="J518"/>
  <c r="J517"/>
  <c r="E517"/>
  <c r="J516"/>
  <c r="J515"/>
  <c r="J514"/>
  <c r="G513"/>
  <c r="F513"/>
  <c r="E513"/>
  <c r="E509" s="1"/>
  <c r="J512"/>
  <c r="K511"/>
  <c r="J511"/>
  <c r="K510"/>
  <c r="J510"/>
  <c r="J509"/>
  <c r="J508"/>
  <c r="J507"/>
  <c r="J506"/>
  <c r="J501"/>
  <c r="G505"/>
  <c r="F505"/>
  <c r="E505"/>
  <c r="E501" s="1"/>
  <c r="K504"/>
  <c r="J504"/>
  <c r="K503"/>
  <c r="J503"/>
  <c r="K502"/>
  <c r="J502"/>
  <c r="J500"/>
  <c r="J499"/>
  <c r="J498"/>
  <c r="J493"/>
  <c r="G497"/>
  <c r="F497"/>
  <c r="E497"/>
  <c r="K496"/>
  <c r="J496"/>
  <c r="K495"/>
  <c r="J495"/>
  <c r="K494"/>
  <c r="J494"/>
  <c r="E493"/>
  <c r="J492"/>
  <c r="J491"/>
  <c r="J490"/>
  <c r="J485"/>
  <c r="G489"/>
  <c r="F489"/>
  <c r="E489"/>
  <c r="E485" s="1"/>
  <c r="J488"/>
  <c r="K487"/>
  <c r="J487"/>
  <c r="K486"/>
  <c r="J486"/>
  <c r="J484"/>
  <c r="J483"/>
  <c r="J482"/>
  <c r="J477"/>
  <c r="G481"/>
  <c r="F481"/>
  <c r="E481"/>
  <c r="K480"/>
  <c r="J480"/>
  <c r="K479"/>
  <c r="J479"/>
  <c r="K478"/>
  <c r="J478"/>
  <c r="E477"/>
  <c r="J476"/>
  <c r="J475"/>
  <c r="J474"/>
  <c r="J469"/>
  <c r="G473"/>
  <c r="F473"/>
  <c r="E473"/>
  <c r="K472"/>
  <c r="J472"/>
  <c r="K471"/>
  <c r="J471"/>
  <c r="K470"/>
  <c r="J470"/>
  <c r="E469"/>
  <c r="J468"/>
  <c r="J467"/>
  <c r="J466"/>
  <c r="J461"/>
  <c r="G465"/>
  <c r="F465"/>
  <c r="E465"/>
  <c r="K464"/>
  <c r="J464"/>
  <c r="K463"/>
  <c r="J463"/>
  <c r="K462"/>
  <c r="J462"/>
  <c r="E461"/>
  <c r="J460"/>
  <c r="J459"/>
  <c r="J458"/>
  <c r="J453"/>
  <c r="G457"/>
  <c r="F457"/>
  <c r="E457"/>
  <c r="K456"/>
  <c r="J456"/>
  <c r="K455"/>
  <c r="J455"/>
  <c r="K454"/>
  <c r="J454"/>
  <c r="E453"/>
  <c r="E449"/>
  <c r="E445" s="1"/>
  <c r="J452"/>
  <c r="J451"/>
  <c r="J450"/>
  <c r="G449"/>
  <c r="F449"/>
  <c r="K448"/>
  <c r="J448"/>
  <c r="K447"/>
  <c r="J447"/>
  <c r="K446"/>
  <c r="J446"/>
  <c r="J445"/>
  <c r="J444"/>
  <c r="J443"/>
  <c r="J442"/>
  <c r="G441"/>
  <c r="F441"/>
  <c r="E441"/>
  <c r="K440"/>
  <c r="J440"/>
  <c r="K439"/>
  <c r="J439"/>
  <c r="K438"/>
  <c r="J438"/>
  <c r="J437"/>
  <c r="E437"/>
  <c r="J436"/>
  <c r="J435"/>
  <c r="J434"/>
  <c r="J433"/>
  <c r="G433"/>
  <c r="E433"/>
  <c r="K432"/>
  <c r="J432"/>
  <c r="K431"/>
  <c r="J431"/>
  <c r="K430"/>
  <c r="J430"/>
  <c r="J429"/>
  <c r="E429"/>
  <c r="J428"/>
  <c r="J427"/>
  <c r="J426"/>
  <c r="J421"/>
  <c r="G425"/>
  <c r="F425"/>
  <c r="E425"/>
  <c r="E421" s="1"/>
  <c r="K424"/>
  <c r="J424"/>
  <c r="K423"/>
  <c r="J423"/>
  <c r="K422"/>
  <c r="J422"/>
  <c r="J420"/>
  <c r="J419"/>
  <c r="J418"/>
  <c r="J413"/>
  <c r="F417"/>
  <c r="E417"/>
  <c r="E413" s="1"/>
  <c r="K416"/>
  <c r="J416"/>
  <c r="K415"/>
  <c r="J415"/>
  <c r="K414"/>
  <c r="J414"/>
  <c r="J412"/>
  <c r="J411"/>
  <c r="J410"/>
  <c r="J405"/>
  <c r="F409"/>
  <c r="E405"/>
  <c r="K408"/>
  <c r="J408"/>
  <c r="K407"/>
  <c r="J407"/>
  <c r="K406"/>
  <c r="J406"/>
  <c r="J404"/>
  <c r="J403"/>
  <c r="J402"/>
  <c r="G401"/>
  <c r="F401"/>
  <c r="E401"/>
  <c r="K400"/>
  <c r="J400"/>
  <c r="K399"/>
  <c r="J399"/>
  <c r="K398"/>
  <c r="J398"/>
  <c r="E397"/>
  <c r="J396"/>
  <c r="J395"/>
  <c r="J394"/>
  <c r="J389"/>
  <c r="G393"/>
  <c r="F393"/>
  <c r="E393"/>
  <c r="E389" s="1"/>
  <c r="K392"/>
  <c r="J392"/>
  <c r="K391"/>
  <c r="J391"/>
  <c r="K390"/>
  <c r="J390"/>
  <c r="J388"/>
  <c r="J387"/>
  <c r="J386"/>
  <c r="J381"/>
  <c r="G385"/>
  <c r="F385"/>
  <c r="E385"/>
  <c r="K384"/>
  <c r="J384"/>
  <c r="K383"/>
  <c r="J383"/>
  <c r="K382"/>
  <c r="J382"/>
  <c r="J364"/>
  <c r="J363"/>
  <c r="J357"/>
  <c r="J356"/>
  <c r="J355"/>
  <c r="J354"/>
  <c r="J349"/>
  <c r="G353"/>
  <c r="F353"/>
  <c r="E353"/>
  <c r="E349" s="1"/>
  <c r="K352"/>
  <c r="J352"/>
  <c r="K351"/>
  <c r="J351"/>
  <c r="K350"/>
  <c r="J350"/>
  <c r="J348"/>
  <c r="J347"/>
  <c r="J346"/>
  <c r="G345"/>
  <c r="F345"/>
  <c r="E345"/>
  <c r="E341" s="1"/>
  <c r="K344"/>
  <c r="J344"/>
  <c r="K343"/>
  <c r="J343"/>
  <c r="K342"/>
  <c r="J342"/>
  <c r="J341"/>
  <c r="J340"/>
  <c r="J339"/>
  <c r="J338"/>
  <c r="J333"/>
  <c r="G337"/>
  <c r="F337"/>
  <c r="E337"/>
  <c r="E333" s="1"/>
  <c r="K336"/>
  <c r="J336"/>
  <c r="K335"/>
  <c r="J335"/>
  <c r="K334"/>
  <c r="J334"/>
  <c r="J332"/>
  <c r="J331"/>
  <c r="J330"/>
  <c r="J325"/>
  <c r="G329"/>
  <c r="F329"/>
  <c r="E329"/>
  <c r="E325" s="1"/>
  <c r="E317" s="1"/>
  <c r="K328"/>
  <c r="J328"/>
  <c r="K327"/>
  <c r="J327"/>
  <c r="K326"/>
  <c r="J326"/>
  <c r="J324"/>
  <c r="J323"/>
  <c r="J322"/>
  <c r="K320"/>
  <c r="J320"/>
  <c r="K319"/>
  <c r="J319"/>
  <c r="K318"/>
  <c r="J318"/>
  <c r="J317"/>
  <c r="J316"/>
  <c r="J315"/>
  <c r="J314"/>
  <c r="J309"/>
  <c r="G313"/>
  <c r="F313"/>
  <c r="E313"/>
  <c r="E309" s="1"/>
  <c r="K312"/>
  <c r="J312"/>
  <c r="K311"/>
  <c r="J311"/>
  <c r="K310"/>
  <c r="J310"/>
  <c r="J308"/>
  <c r="J307"/>
  <c r="J306"/>
  <c r="G305"/>
  <c r="F305"/>
  <c r="E305"/>
  <c r="E301" s="1"/>
  <c r="K304"/>
  <c r="J304"/>
  <c r="K303"/>
  <c r="J303"/>
  <c r="K302"/>
  <c r="J302"/>
  <c r="J301"/>
  <c r="G377" l="1"/>
  <c r="G92" s="1"/>
  <c r="G68" s="1"/>
  <c r="G729"/>
  <c r="G629"/>
  <c r="E369"/>
  <c r="E361" s="1"/>
  <c r="E373"/>
  <c r="E88" s="1"/>
  <c r="E64" s="1"/>
  <c r="E377"/>
  <c r="E92" s="1"/>
  <c r="E68" s="1"/>
  <c r="E86"/>
  <c r="E78" s="1"/>
  <c r="E81"/>
  <c r="E73" s="1"/>
  <c r="E363"/>
  <c r="E358"/>
  <c r="E87"/>
  <c r="E79" s="1"/>
  <c r="E82"/>
  <c r="E74" s="1"/>
  <c r="F82"/>
  <c r="E364"/>
  <c r="E359"/>
  <c r="G359"/>
  <c r="E83"/>
  <c r="E75" s="1"/>
  <c r="G82"/>
  <c r="J378"/>
  <c r="E360"/>
  <c r="G360"/>
  <c r="E660"/>
  <c r="J401"/>
  <c r="E85"/>
  <c r="E77" s="1"/>
  <c r="G83"/>
  <c r="E362"/>
  <c r="F89"/>
  <c r="K82"/>
  <c r="E381"/>
  <c r="E365" s="1"/>
  <c r="E357" s="1"/>
  <c r="J397"/>
  <c r="J537"/>
  <c r="F90"/>
  <c r="F74" s="1"/>
  <c r="E321"/>
  <c r="J375"/>
  <c r="G362"/>
  <c r="F359"/>
  <c r="F83"/>
  <c r="J83" s="1"/>
  <c r="G361"/>
  <c r="G321"/>
  <c r="G85"/>
  <c r="G77" s="1"/>
  <c r="F81"/>
  <c r="F73" s="1"/>
  <c r="J329"/>
  <c r="J345"/>
  <c r="F321"/>
  <c r="J321" s="1"/>
  <c r="J385"/>
  <c r="J393"/>
  <c r="J409"/>
  <c r="J417"/>
  <c r="J425"/>
  <c r="J441"/>
  <c r="J449"/>
  <c r="J457"/>
  <c r="J465"/>
  <c r="J473"/>
  <c r="K366"/>
  <c r="J366"/>
  <c r="J481"/>
  <c r="F91"/>
  <c r="F377"/>
  <c r="F92" s="1"/>
  <c r="J489"/>
  <c r="F69"/>
  <c r="J69" s="1"/>
  <c r="J93"/>
  <c r="J497"/>
  <c r="F362"/>
  <c r="J362" s="1"/>
  <c r="J505"/>
  <c r="J513"/>
  <c r="J521"/>
  <c r="F85"/>
  <c r="F369"/>
  <c r="J529"/>
  <c r="F360"/>
  <c r="J368"/>
  <c r="F660"/>
  <c r="J721"/>
  <c r="J737"/>
  <c r="J745"/>
  <c r="J713"/>
  <c r="J360"/>
  <c r="J367"/>
  <c r="K89"/>
  <c r="J82"/>
  <c r="J353"/>
  <c r="J337"/>
  <c r="J305"/>
  <c r="J313"/>
  <c r="J300"/>
  <c r="J299"/>
  <c r="J298"/>
  <c r="J293"/>
  <c r="G297"/>
  <c r="F297"/>
  <c r="E297"/>
  <c r="K296"/>
  <c r="J296"/>
  <c r="K295"/>
  <c r="J295"/>
  <c r="K294"/>
  <c r="J294"/>
  <c r="E293"/>
  <c r="J292"/>
  <c r="J291"/>
  <c r="J290"/>
  <c r="G289"/>
  <c r="F289"/>
  <c r="E289"/>
  <c r="E285" s="1"/>
  <c r="K288"/>
  <c r="J288"/>
  <c r="K287"/>
  <c r="J287"/>
  <c r="K286"/>
  <c r="J286"/>
  <c r="J284"/>
  <c r="J283"/>
  <c r="J282"/>
  <c r="J277"/>
  <c r="G281"/>
  <c r="F281"/>
  <c r="E281"/>
  <c r="K280"/>
  <c r="J280"/>
  <c r="K279"/>
  <c r="J279"/>
  <c r="K278"/>
  <c r="J278"/>
  <c r="E277"/>
  <c r="J276"/>
  <c r="J275"/>
  <c r="J274"/>
  <c r="J269"/>
  <c r="G273"/>
  <c r="F273"/>
  <c r="E273"/>
  <c r="K272"/>
  <c r="J272"/>
  <c r="K271"/>
  <c r="J271"/>
  <c r="K270"/>
  <c r="J270"/>
  <c r="E269"/>
  <c r="J268"/>
  <c r="J267"/>
  <c r="J266"/>
  <c r="G265"/>
  <c r="F265"/>
  <c r="E265"/>
  <c r="K264"/>
  <c r="J264"/>
  <c r="K263"/>
  <c r="J263"/>
  <c r="K262"/>
  <c r="J262"/>
  <c r="J261"/>
  <c r="E261"/>
  <c r="J260"/>
  <c r="J259"/>
  <c r="J258"/>
  <c r="G257"/>
  <c r="F257"/>
  <c r="E257"/>
  <c r="K256"/>
  <c r="J256"/>
  <c r="K255"/>
  <c r="J255"/>
  <c r="K254"/>
  <c r="J254"/>
  <c r="J253"/>
  <c r="E253"/>
  <c r="J252"/>
  <c r="J251"/>
  <c r="J250"/>
  <c r="G249"/>
  <c r="F249"/>
  <c r="E249"/>
  <c r="K248"/>
  <c r="J248"/>
  <c r="K247"/>
  <c r="J247"/>
  <c r="K246"/>
  <c r="J246"/>
  <c r="J245"/>
  <c r="E245"/>
  <c r="E241"/>
  <c r="E237" s="1"/>
  <c r="J244"/>
  <c r="J243"/>
  <c r="J242"/>
  <c r="G241"/>
  <c r="F241"/>
  <c r="K240"/>
  <c r="J240"/>
  <c r="K239"/>
  <c r="J239"/>
  <c r="K238"/>
  <c r="J238"/>
  <c r="J236"/>
  <c r="J235"/>
  <c r="J234"/>
  <c r="J229"/>
  <c r="G233"/>
  <c r="F233"/>
  <c r="E233"/>
  <c r="E229" s="1"/>
  <c r="K232"/>
  <c r="J232"/>
  <c r="K231"/>
  <c r="J231"/>
  <c r="K230"/>
  <c r="J230"/>
  <c r="J228"/>
  <c r="J227"/>
  <c r="J226"/>
  <c r="J221"/>
  <c r="G225"/>
  <c r="F225"/>
  <c r="E225"/>
  <c r="E221" s="1"/>
  <c r="K224"/>
  <c r="J224"/>
  <c r="K223"/>
  <c r="J223"/>
  <c r="K222"/>
  <c r="J222"/>
  <c r="J220"/>
  <c r="J219"/>
  <c r="J218"/>
  <c r="J213"/>
  <c r="G217"/>
  <c r="F217"/>
  <c r="E217"/>
  <c r="E213" s="1"/>
  <c r="K216"/>
  <c r="J216"/>
  <c r="K215"/>
  <c r="J215"/>
  <c r="K214"/>
  <c r="J214"/>
  <c r="J212"/>
  <c r="J211"/>
  <c r="J210"/>
  <c r="J205"/>
  <c r="G209"/>
  <c r="F209"/>
  <c r="E209"/>
  <c r="E205" s="1"/>
  <c r="K208"/>
  <c r="J208"/>
  <c r="K207"/>
  <c r="J207"/>
  <c r="K206"/>
  <c r="J206"/>
  <c r="J204"/>
  <c r="J203"/>
  <c r="J202"/>
  <c r="J197"/>
  <c r="G201"/>
  <c r="F201"/>
  <c r="E201"/>
  <c r="K200"/>
  <c r="J200"/>
  <c r="K199"/>
  <c r="J199"/>
  <c r="K198"/>
  <c r="J198"/>
  <c r="E197"/>
  <c r="J196"/>
  <c r="J195"/>
  <c r="J194"/>
  <c r="J189"/>
  <c r="G193"/>
  <c r="F193"/>
  <c r="E193"/>
  <c r="E189" s="1"/>
  <c r="K192"/>
  <c r="J192"/>
  <c r="K191"/>
  <c r="J191"/>
  <c r="K190"/>
  <c r="J190"/>
  <c r="F65" l="1"/>
  <c r="J89"/>
  <c r="E30"/>
  <c r="K359"/>
  <c r="J359"/>
  <c r="J90"/>
  <c r="F66"/>
  <c r="K90"/>
  <c r="F75"/>
  <c r="J81"/>
  <c r="K81"/>
  <c r="J241"/>
  <c r="J281"/>
  <c r="J297"/>
  <c r="K358"/>
  <c r="J358"/>
  <c r="J91"/>
  <c r="F67"/>
  <c r="J377"/>
  <c r="F68"/>
  <c r="J68" s="1"/>
  <c r="J92"/>
  <c r="J369"/>
  <c r="F361"/>
  <c r="J361" s="1"/>
  <c r="F77"/>
  <c r="J85"/>
  <c r="J289"/>
  <c r="J249"/>
  <c r="J257"/>
  <c r="J265"/>
  <c r="J273"/>
  <c r="J285"/>
  <c r="J233"/>
  <c r="J237"/>
  <c r="J193"/>
  <c r="J201"/>
  <c r="J209"/>
  <c r="J217"/>
  <c r="J225"/>
  <c r="J65" l="1"/>
  <c r="K65"/>
  <c r="K66"/>
  <c r="J66"/>
  <c r="J67"/>
  <c r="J180"/>
  <c r="J179"/>
  <c r="J178"/>
  <c r="K176"/>
  <c r="J176"/>
  <c r="K175"/>
  <c r="J175"/>
  <c r="K174"/>
  <c r="J174"/>
  <c r="J173"/>
  <c r="J172"/>
  <c r="J171"/>
  <c r="J170"/>
  <c r="G169"/>
  <c r="F169"/>
  <c r="E169"/>
  <c r="K168"/>
  <c r="J168"/>
  <c r="K167"/>
  <c r="J167"/>
  <c r="K166"/>
  <c r="J166"/>
  <c r="J165"/>
  <c r="E165"/>
  <c r="J164"/>
  <c r="J163"/>
  <c r="J162"/>
  <c r="G161"/>
  <c r="F161"/>
  <c r="E161"/>
  <c r="K160"/>
  <c r="J160"/>
  <c r="K159"/>
  <c r="J159"/>
  <c r="K158"/>
  <c r="J158"/>
  <c r="J157"/>
  <c r="E157"/>
  <c r="J161" l="1"/>
  <c r="J169"/>
  <c r="J156"/>
  <c r="J155"/>
  <c r="J154"/>
  <c r="J149"/>
  <c r="F153"/>
  <c r="F100" s="1"/>
  <c r="E153"/>
  <c r="E100" s="1"/>
  <c r="K152"/>
  <c r="J152"/>
  <c r="K151"/>
  <c r="J151"/>
  <c r="K150"/>
  <c r="J150"/>
  <c r="E149" l="1"/>
  <c r="E96" s="1"/>
  <c r="J153"/>
  <c r="G74"/>
  <c r="G75"/>
  <c r="G633"/>
  <c r="G32" s="1"/>
  <c r="G634"/>
  <c r="G33" s="1"/>
  <c r="G635"/>
  <c r="G34" s="1"/>
  <c r="F633"/>
  <c r="F32" s="1"/>
  <c r="F634"/>
  <c r="F33" s="1"/>
  <c r="F635"/>
  <c r="F34" s="1"/>
  <c r="F637"/>
  <c r="F36" s="1"/>
  <c r="G637"/>
  <c r="G36" s="1"/>
  <c r="E633"/>
  <c r="E32" s="1"/>
  <c r="E634"/>
  <c r="E33" s="1"/>
  <c r="E635"/>
  <c r="E34" s="1"/>
  <c r="E637"/>
  <c r="E36" s="1"/>
  <c r="E638"/>
  <c r="E37" s="1"/>
  <c r="E639"/>
  <c r="G641"/>
  <c r="G40" s="1"/>
  <c r="G642"/>
  <c r="G41" s="1"/>
  <c r="G643"/>
  <c r="G42" s="1"/>
  <c r="F641"/>
  <c r="F40" s="1"/>
  <c r="F642"/>
  <c r="F41" s="1"/>
  <c r="F643"/>
  <c r="F42" s="1"/>
  <c r="F645"/>
  <c r="F44" s="1"/>
  <c r="G645"/>
  <c r="G44" s="1"/>
  <c r="E641"/>
  <c r="E40" s="1"/>
  <c r="E642"/>
  <c r="E41" s="1"/>
  <c r="E643"/>
  <c r="E42" s="1"/>
  <c r="E645"/>
  <c r="E44" s="1"/>
  <c r="E646"/>
  <c r="E45" s="1"/>
  <c r="E647"/>
  <c r="E46" s="1"/>
  <c r="G649"/>
  <c r="G48" s="1"/>
  <c r="G650"/>
  <c r="G49" s="1"/>
  <c r="G651"/>
  <c r="G50" s="1"/>
  <c r="F649"/>
  <c r="F48" s="1"/>
  <c r="F650"/>
  <c r="F49" s="1"/>
  <c r="F651"/>
  <c r="F50" s="1"/>
  <c r="F653"/>
  <c r="F52" s="1"/>
  <c r="G653"/>
  <c r="G52" s="1"/>
  <c r="E649"/>
  <c r="E48" s="1"/>
  <c r="E650"/>
  <c r="E49" s="1"/>
  <c r="E651"/>
  <c r="E50" s="1"/>
  <c r="E653"/>
  <c r="E52" s="1"/>
  <c r="E654"/>
  <c r="E53" s="1"/>
  <c r="E655"/>
  <c r="E54" s="1"/>
  <c r="F750"/>
  <c r="E750"/>
  <c r="G751"/>
  <c r="G752"/>
  <c r="F751"/>
  <c r="F752"/>
  <c r="G754"/>
  <c r="J756"/>
  <c r="E751"/>
  <c r="E752"/>
  <c r="E754"/>
  <c r="E755"/>
  <c r="E38" l="1"/>
  <c r="E21" s="1"/>
  <c r="E622"/>
  <c r="E620"/>
  <c r="G620"/>
  <c r="E621"/>
  <c r="F617"/>
  <c r="E617"/>
  <c r="F618"/>
  <c r="G617"/>
  <c r="E618"/>
  <c r="G618"/>
  <c r="F620"/>
  <c r="G616"/>
  <c r="F616"/>
  <c r="E616"/>
  <c r="K790" l="1"/>
  <c r="K796"/>
  <c r="G790"/>
  <c r="G791"/>
  <c r="G792"/>
  <c r="G793"/>
  <c r="G795"/>
  <c r="G796"/>
  <c r="F790"/>
  <c r="F791"/>
  <c r="F792"/>
  <c r="F793"/>
  <c r="F796"/>
  <c r="E791"/>
  <c r="E792"/>
  <c r="E793"/>
  <c r="E795"/>
  <c r="E796"/>
  <c r="F797"/>
  <c r="G797"/>
  <c r="K797"/>
  <c r="G806"/>
  <c r="G807"/>
  <c r="G808"/>
  <c r="G25" s="1"/>
  <c r="G16" s="1"/>
  <c r="G809"/>
  <c r="G812"/>
  <c r="F806"/>
  <c r="F807"/>
  <c r="F15" s="1"/>
  <c r="F808"/>
  <c r="F809"/>
  <c r="F811"/>
  <c r="F812"/>
  <c r="E807"/>
  <c r="E24" s="1"/>
  <c r="E15" s="1"/>
  <c r="E808"/>
  <c r="E809"/>
  <c r="E811"/>
  <c r="E812"/>
  <c r="F813"/>
  <c r="G813"/>
  <c r="K813"/>
  <c r="J21"/>
  <c r="J20"/>
  <c r="J14"/>
  <c r="J30"/>
  <c r="J29"/>
  <c r="J38"/>
  <c r="J37"/>
  <c r="J36"/>
  <c r="K34"/>
  <c r="J34"/>
  <c r="K33"/>
  <c r="J33"/>
  <c r="K32"/>
  <c r="J32"/>
  <c r="J46"/>
  <c r="J45"/>
  <c r="J44"/>
  <c r="K42"/>
  <c r="J42"/>
  <c r="K41"/>
  <c r="J41"/>
  <c r="K40"/>
  <c r="J40"/>
  <c r="J54"/>
  <c r="J53"/>
  <c r="J52"/>
  <c r="K50"/>
  <c r="J50"/>
  <c r="K49"/>
  <c r="J49"/>
  <c r="K48"/>
  <c r="J48"/>
  <c r="J79"/>
  <c r="J78"/>
  <c r="J77"/>
  <c r="J75"/>
  <c r="K74"/>
  <c r="J74"/>
  <c r="K73"/>
  <c r="J103"/>
  <c r="J102"/>
  <c r="J101"/>
  <c r="K99"/>
  <c r="J99"/>
  <c r="K98"/>
  <c r="J98"/>
  <c r="K97"/>
  <c r="J188"/>
  <c r="J187"/>
  <c r="J186"/>
  <c r="G185"/>
  <c r="F185"/>
  <c r="F177" s="1"/>
  <c r="E185"/>
  <c r="K184"/>
  <c r="J184"/>
  <c r="K183"/>
  <c r="J183"/>
  <c r="K182"/>
  <c r="J182"/>
  <c r="J548"/>
  <c r="J547"/>
  <c r="J546"/>
  <c r="G545"/>
  <c r="F545"/>
  <c r="E545"/>
  <c r="E541" s="1"/>
  <c r="K544"/>
  <c r="J544"/>
  <c r="K543"/>
  <c r="J543"/>
  <c r="K542"/>
  <c r="J542"/>
  <c r="J574"/>
  <c r="J573"/>
  <c r="J572"/>
  <c r="G571"/>
  <c r="F571"/>
  <c r="E571"/>
  <c r="E567" s="1"/>
  <c r="K570"/>
  <c r="J570"/>
  <c r="K569"/>
  <c r="J569"/>
  <c r="K568"/>
  <c r="J568"/>
  <c r="J582"/>
  <c r="J581"/>
  <c r="J580"/>
  <c r="G579"/>
  <c r="F579"/>
  <c r="E579"/>
  <c r="E575" s="1"/>
  <c r="K578"/>
  <c r="J578"/>
  <c r="K577"/>
  <c r="J577"/>
  <c r="K576"/>
  <c r="J576"/>
  <c r="J590"/>
  <c r="J589"/>
  <c r="J588"/>
  <c r="G587"/>
  <c r="F587"/>
  <c r="E587"/>
  <c r="E583" s="1"/>
  <c r="K586"/>
  <c r="J586"/>
  <c r="K585"/>
  <c r="J585"/>
  <c r="K584"/>
  <c r="J584"/>
  <c r="J598"/>
  <c r="J597"/>
  <c r="J596"/>
  <c r="G595"/>
  <c r="F595"/>
  <c r="E595"/>
  <c r="E591" s="1"/>
  <c r="K594"/>
  <c r="J594"/>
  <c r="K593"/>
  <c r="J593"/>
  <c r="K592"/>
  <c r="J592"/>
  <c r="J606"/>
  <c r="J605"/>
  <c r="J604"/>
  <c r="G603"/>
  <c r="F603"/>
  <c r="E603"/>
  <c r="E599" s="1"/>
  <c r="K602"/>
  <c r="J602"/>
  <c r="K601"/>
  <c r="J601"/>
  <c r="K600"/>
  <c r="J600"/>
  <c r="J614"/>
  <c r="J613"/>
  <c r="J612"/>
  <c r="G611"/>
  <c r="F611"/>
  <c r="E611"/>
  <c r="K610"/>
  <c r="J610"/>
  <c r="K609"/>
  <c r="J609"/>
  <c r="K608"/>
  <c r="J608"/>
  <c r="J622"/>
  <c r="J621"/>
  <c r="J620"/>
  <c r="K618"/>
  <c r="J618"/>
  <c r="K617"/>
  <c r="J617"/>
  <c r="K616"/>
  <c r="J616"/>
  <c r="J631"/>
  <c r="J630"/>
  <c r="J629"/>
  <c r="K627"/>
  <c r="J627"/>
  <c r="K626"/>
  <c r="J626"/>
  <c r="K625"/>
  <c r="J625"/>
  <c r="J639"/>
  <c r="J638"/>
  <c r="J637"/>
  <c r="K635"/>
  <c r="J635"/>
  <c r="K634"/>
  <c r="J634"/>
  <c r="K633"/>
  <c r="J633"/>
  <c r="J647"/>
  <c r="J646"/>
  <c r="J645"/>
  <c r="K643"/>
  <c r="J643"/>
  <c r="K642"/>
  <c r="J642"/>
  <c r="K641"/>
  <c r="J641"/>
  <c r="J655"/>
  <c r="J654"/>
  <c r="J653"/>
  <c r="K651"/>
  <c r="J651"/>
  <c r="K650"/>
  <c r="J650"/>
  <c r="K649"/>
  <c r="J649"/>
  <c r="J663"/>
  <c r="J662"/>
  <c r="J661"/>
  <c r="K659"/>
  <c r="J659"/>
  <c r="K658"/>
  <c r="J658"/>
  <c r="K657"/>
  <c r="J657"/>
  <c r="J732"/>
  <c r="J731"/>
  <c r="J730"/>
  <c r="K728"/>
  <c r="J728"/>
  <c r="K727"/>
  <c r="J727"/>
  <c r="K726"/>
  <c r="J726"/>
  <c r="J755"/>
  <c r="J754"/>
  <c r="K752"/>
  <c r="J752"/>
  <c r="K751"/>
  <c r="J751"/>
  <c r="K750"/>
  <c r="J750"/>
  <c r="J765"/>
  <c r="J764"/>
  <c r="J763"/>
  <c r="G762"/>
  <c r="F762"/>
  <c r="F628" s="1"/>
  <c r="E762"/>
  <c r="E628" s="1"/>
  <c r="K761"/>
  <c r="J761"/>
  <c r="K760"/>
  <c r="J760"/>
  <c r="K759"/>
  <c r="J759"/>
  <c r="J773"/>
  <c r="J772"/>
  <c r="J771"/>
  <c r="G770"/>
  <c r="G636" s="1"/>
  <c r="G35" s="1"/>
  <c r="F770"/>
  <c r="F636" s="1"/>
  <c r="F35" s="1"/>
  <c r="E770"/>
  <c r="K769"/>
  <c r="J769"/>
  <c r="K768"/>
  <c r="J768"/>
  <c r="K767"/>
  <c r="J767"/>
  <c r="J781"/>
  <c r="J780"/>
  <c r="J779"/>
  <c r="G778"/>
  <c r="G644" s="1"/>
  <c r="G43" s="1"/>
  <c r="F778"/>
  <c r="F644" s="1"/>
  <c r="F43" s="1"/>
  <c r="E778"/>
  <c r="K777"/>
  <c r="J777"/>
  <c r="K776"/>
  <c r="J776"/>
  <c r="K775"/>
  <c r="J775"/>
  <c r="J789"/>
  <c r="J788"/>
  <c r="J787"/>
  <c r="J782"/>
  <c r="G786"/>
  <c r="G652" s="1"/>
  <c r="G51" s="1"/>
  <c r="F786"/>
  <c r="F652" s="1"/>
  <c r="F51" s="1"/>
  <c r="E786"/>
  <c r="K785"/>
  <c r="J785"/>
  <c r="K784"/>
  <c r="J784"/>
  <c r="K783"/>
  <c r="J783"/>
  <c r="J805"/>
  <c r="J797" s="1"/>
  <c r="J804"/>
  <c r="J796" s="1"/>
  <c r="J803"/>
  <c r="J795" s="1"/>
  <c r="G802"/>
  <c r="G794" s="1"/>
  <c r="F802"/>
  <c r="F794" s="1"/>
  <c r="E802"/>
  <c r="K801"/>
  <c r="K793" s="1"/>
  <c r="J801"/>
  <c r="J793" s="1"/>
  <c r="K800"/>
  <c r="K792" s="1"/>
  <c r="J800"/>
  <c r="J792" s="1"/>
  <c r="K799"/>
  <c r="K791" s="1"/>
  <c r="J799"/>
  <c r="J791" s="1"/>
  <c r="K815"/>
  <c r="K816"/>
  <c r="K817"/>
  <c r="J815"/>
  <c r="J816"/>
  <c r="J817"/>
  <c r="J819"/>
  <c r="J820"/>
  <c r="J821"/>
  <c r="J813" s="1"/>
  <c r="G818"/>
  <c r="G810" s="1"/>
  <c r="F818"/>
  <c r="F810" s="1"/>
  <c r="E818"/>
  <c r="E700"/>
  <c r="E691"/>
  <c r="E682"/>
  <c r="E673"/>
  <c r="E664"/>
  <c r="E25" l="1"/>
  <c r="E16" s="1"/>
  <c r="G24"/>
  <c r="G15" s="1"/>
  <c r="E181"/>
  <c r="E173" s="1"/>
  <c r="E177"/>
  <c r="E84" s="1"/>
  <c r="E76" s="1"/>
  <c r="G84"/>
  <c r="F84"/>
  <c r="J177"/>
  <c r="J808"/>
  <c r="F25"/>
  <c r="F16" s="1"/>
  <c r="F26"/>
  <c r="F17" s="1"/>
  <c r="E26"/>
  <c r="E17" s="1"/>
  <c r="F28"/>
  <c r="F19" s="1"/>
  <c r="J19" s="1"/>
  <c r="E28"/>
  <c r="E19" s="1"/>
  <c r="G26"/>
  <c r="G17" s="1"/>
  <c r="E29"/>
  <c r="E20" s="1"/>
  <c r="G28"/>
  <c r="G19" s="1"/>
  <c r="E782"/>
  <c r="E648" s="1"/>
  <c r="E47" s="1"/>
  <c r="E652"/>
  <c r="E51" s="1"/>
  <c r="E766"/>
  <c r="E632" s="1"/>
  <c r="E31" s="1"/>
  <c r="E636"/>
  <c r="E35" s="1"/>
  <c r="G753"/>
  <c r="E774"/>
  <c r="E640" s="1"/>
  <c r="E39" s="1"/>
  <c r="E644"/>
  <c r="E43" s="1"/>
  <c r="E758"/>
  <c r="E624" s="1"/>
  <c r="E753"/>
  <c r="E749" s="1"/>
  <c r="J809"/>
  <c r="G619"/>
  <c r="E607"/>
  <c r="F619"/>
  <c r="J619" s="1"/>
  <c r="F753"/>
  <c r="J23"/>
  <c r="J31"/>
  <c r="J72"/>
  <c r="J96"/>
  <c r="J567"/>
  <c r="J575"/>
  <c r="J583"/>
  <c r="J607"/>
  <c r="J615"/>
  <c r="J632"/>
  <c r="K809"/>
  <c r="J812"/>
  <c r="J648"/>
  <c r="J656"/>
  <c r="J725"/>
  <c r="K808"/>
  <c r="J758"/>
  <c r="J766"/>
  <c r="J611"/>
  <c r="J778"/>
  <c r="E798"/>
  <c r="E790" s="1"/>
  <c r="J579"/>
  <c r="J100"/>
  <c r="J810"/>
  <c r="E810"/>
  <c r="E814"/>
  <c r="E806" s="1"/>
  <c r="J636"/>
  <c r="J644"/>
  <c r="J603"/>
  <c r="J595"/>
  <c r="J545"/>
  <c r="J185"/>
  <c r="J51"/>
  <c r="J43"/>
  <c r="J818"/>
  <c r="J786"/>
  <c r="J770"/>
  <c r="J652"/>
  <c r="J640"/>
  <c r="J624"/>
  <c r="J587"/>
  <c r="K807"/>
  <c r="J807"/>
  <c r="J762"/>
  <c r="J749"/>
  <c r="J729"/>
  <c r="J599"/>
  <c r="J571"/>
  <c r="J35"/>
  <c r="J811"/>
  <c r="E794"/>
  <c r="J660"/>
  <c r="J802"/>
  <c r="J794" s="1"/>
  <c r="J39"/>
  <c r="J47"/>
  <c r="J181"/>
  <c r="J541"/>
  <c r="J591"/>
  <c r="J774"/>
  <c r="G76" l="1"/>
  <c r="G27"/>
  <c r="E80"/>
  <c r="E72" s="1"/>
  <c r="J84"/>
  <c r="F76"/>
  <c r="J76" s="1"/>
  <c r="G18"/>
  <c r="J628"/>
  <c r="F27"/>
  <c r="F18" s="1"/>
  <c r="E619"/>
  <c r="E27"/>
  <c r="E18" s="1"/>
  <c r="J28"/>
  <c r="J25"/>
  <c r="K25"/>
  <c r="K24"/>
  <c r="J24"/>
  <c r="J26"/>
  <c r="J753"/>
  <c r="J798"/>
  <c r="J790" s="1"/>
  <c r="J814"/>
  <c r="J806"/>
  <c r="G56"/>
  <c r="G60"/>
  <c r="F60"/>
  <c r="G58"/>
  <c r="F58"/>
  <c r="F56"/>
  <c r="E23" l="1"/>
  <c r="E615"/>
  <c r="J15"/>
  <c r="K15"/>
  <c r="J16"/>
  <c r="K16"/>
  <c r="J17"/>
  <c r="K17"/>
  <c r="J18"/>
  <c r="J27"/>
  <c r="G57"/>
  <c r="G59"/>
  <c r="G61"/>
  <c r="F57"/>
  <c r="F59"/>
  <c r="F61"/>
  <c r="E104" l="1"/>
  <c r="E113"/>
  <c r="E122"/>
  <c r="E131"/>
  <c r="E140"/>
  <c r="E549"/>
  <c r="E558"/>
  <c r="E61" l="1"/>
  <c r="E57"/>
  <c r="E62"/>
  <c r="E58"/>
  <c r="E59"/>
  <c r="E60"/>
  <c r="E63"/>
  <c r="E56" l="1"/>
  <c r="E55" s="1"/>
</calcChain>
</file>

<file path=xl/sharedStrings.xml><?xml version="1.0" encoding="utf-8"?>
<sst xmlns="http://schemas.openxmlformats.org/spreadsheetml/2006/main" count="2253" uniqueCount="200">
  <si>
    <t>Источники финансового обеспечения</t>
  </si>
  <si>
    <t>всего</t>
  </si>
  <si>
    <t>областной бюджет</t>
  </si>
  <si>
    <t>министерство образования области</t>
  </si>
  <si>
    <t>федеральный бюджет (прогнозно)</t>
  </si>
  <si>
    <t>Исполнено</t>
  </si>
  <si>
    <t xml:space="preserve">контрольное событие 1.1.2
«Число новых мест в образовательных организациях (всего), в том числе путем иных вариативных форм (перепрофилирование)»
</t>
  </si>
  <si>
    <t xml:space="preserve">контрольное событие 1.1.1 
«Число новых мест в образовательных организациях (всего), в том числе путем строительства (приобретения)»
</t>
  </si>
  <si>
    <t xml:space="preserve">министерство образования области
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</si>
  <si>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</si>
  <si>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</si>
  <si>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государственные внебюджетные фонды и иные безвозмездные поступления целевой направленности (прогнозно)</t>
  </si>
  <si>
    <t>в том числе по исполнителям:</t>
  </si>
  <si>
    <t>местные бюджеты (прогнозно)</t>
  </si>
  <si>
    <t>внебюджетные источники (прогнозно)</t>
  </si>
  <si>
    <t>х</t>
  </si>
  <si>
    <t>министерство культуры области</t>
  </si>
  <si>
    <t>министерство строительства и жилищно-коммунального хозяйства области</t>
  </si>
  <si>
    <t>министерство образования области,
заместитель министра – начальник управления общего и дополнительного образования
И.А. Чинаева</t>
  </si>
  <si>
    <t>за счет соответствующих источников финансового обеспечения</t>
  </si>
  <si>
    <t>министерство здравоохранения области</t>
  </si>
  <si>
    <t xml:space="preserve">Сведения </t>
  </si>
  <si>
    <t xml:space="preserve">о расходах на реализацию государственной программы </t>
  </si>
  <si>
    <t>Выделены лимиты бюджетных обязательств за счет средств областного бюджета</t>
  </si>
  <si>
    <t xml:space="preserve">кассовое исполнение </t>
  </si>
  <si>
    <t>фактическое исполнение</t>
  </si>
  <si>
    <t>кассовое исполнение (гр. 7 / гр. 5)</t>
  </si>
  <si>
    <t>№ п/п</t>
  </si>
  <si>
    <r>
      <t>Государственная  программа Саратовской области «Развитие образования в Саратовской области»</t>
    </r>
    <r>
      <rPr>
        <sz val="14"/>
        <rFont val="PT Astra Serif"/>
        <family val="1"/>
        <charset val="204"/>
      </rPr>
      <t xml:space="preserve"> </t>
    </r>
  </si>
  <si>
    <t>1.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</si>
  <si>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
</t>
  </si>
  <si>
    <t>1.1.1.</t>
  </si>
  <si>
    <t>«Создание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образования»</t>
  </si>
  <si>
    <t>1.1.2.</t>
  </si>
  <si>
    <t xml:space="preserve">«Обеспечение условий для создания дополнительных мест в образовательных организациях, осуществляющих образовательную деятельность по образовательным программам
дошкольного образования (в рамках достижения соответствующих результатов федерального проекта)»
</t>
  </si>
  <si>
    <t>1.1.3.</t>
  </si>
  <si>
    <t>«Создание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образования»</t>
  </si>
  <si>
    <t>1.1.4.</t>
  </si>
  <si>
    <t>«Обеспечение условий для ввода в эксплуатацию образовательных организаций, осуществляющих образовательную деятельность по образовательным программам дошкольного образования (в рамках достижения соответствующих результатов федерального проекта)»</t>
  </si>
  <si>
    <t>1.2.</t>
  </si>
  <si>
    <t>Региональный проект 1.2 «Поддержка семей, имеющих детей» (в целях выполнения задач федерального проекта «Поддержка семей, имеющих детей»)</t>
  </si>
  <si>
    <t xml:space="preserve">министерство образования области,
заместитель министра – начальник управления общего и дополнительного образования
И.А. Чинаева,
заместитель министра – начальник управления
специального образования и защиты прав несовершеннолетних» 
Г.В. Калягина
</t>
  </si>
  <si>
    <t>2.</t>
  </si>
  <si>
    <t>3.</t>
  </si>
  <si>
    <t>4.</t>
  </si>
  <si>
    <t>5.</t>
  </si>
  <si>
    <t>6.</t>
  </si>
  <si>
    <t>7.</t>
  </si>
  <si>
    <t>Наименование комплекса процессных мероприятий</t>
  </si>
  <si>
    <t>Ответственный исполнитель</t>
  </si>
  <si>
    <t>Предусмотрено в государственной программе (комплексной программе)</t>
  </si>
  <si>
    <t>Утверждено в законе об областном бюджете на соответствующий год&lt;*&gt;</t>
  </si>
  <si>
    <t>Процент исполнения</t>
  </si>
  <si>
    <t>фактическое исполнение (гр. 9 / гр. 6)</t>
  </si>
  <si>
    <t>Подпрограмма 1 «Развитие системы дошкольного, общего и дополнительного образования»</t>
  </si>
  <si>
    <t>Региональный проект 1.2
«Успех каждого ребенка» 
(в целях выполнения задач федерального проекта «Успех каждого ребенка»)</t>
  </si>
  <si>
    <t>Региональный проект 1.4 «Цифровая образовательная среда» (в целях выполнения задач федерального проекта «Цифровая образовательная среда»)</t>
  </si>
  <si>
    <t>Комплекс процессных мероприятий 1.6 «Содействие развитию дошкольного образования»</t>
  </si>
  <si>
    <t xml:space="preserve">Комплекс процессных мероприятий 1.7 «Содействие развитию общего и дополнительного образования»
</t>
  </si>
  <si>
    <t>Комплекс процессных мероприятий 1.8 «Укрепление материально-технической базы образовательных организаций»</t>
  </si>
  <si>
    <t>Комплекс процессных мероприятий 1.9 «Поддержка одаренных детей Саратовской области»</t>
  </si>
  <si>
    <t>Комплекс процессных мероприятий 1.10 «Подготовка кадров»</t>
  </si>
  <si>
    <t>Комплекс процессных мероприятий 1.11 «Реализация отдельных функций и полномочий министерства образования области»</t>
  </si>
  <si>
    <t>Комплекс процессных мероприятий 1.12 «Поддержка учащихся с ограниченными возможностями»</t>
  </si>
  <si>
    <t>8.</t>
  </si>
  <si>
    <t>9.</t>
  </si>
  <si>
    <t>10.</t>
  </si>
  <si>
    <t>11.</t>
  </si>
  <si>
    <t>12.</t>
  </si>
  <si>
    <t>13.</t>
  </si>
  <si>
    <t>Подпрограмма 2 «Развитие  профессионального образования»</t>
  </si>
  <si>
    <t>14.</t>
  </si>
  <si>
    <t>Региональный проект 2.1 «Молодые профессионалы (Повышение конкурентоспособности профессионального образования)»</t>
  </si>
  <si>
    <t xml:space="preserve">министерство образования области
</t>
  </si>
  <si>
    <t xml:space="preserve">Региональный проект 2.2 "Стимулирование спроса на отечественные беспилотные авиационные системы"(в целях выполнения задач федерального проекта  "Стимулирование спроса на отечественные беспилотные авиационные системы) </t>
  </si>
  <si>
    <t>16.</t>
  </si>
  <si>
    <t>15.</t>
  </si>
  <si>
    <t>Комплекс процессных мероприятий 2.3 «Содействие развитию профессионального образования»</t>
  </si>
  <si>
    <t>17.</t>
  </si>
  <si>
    <t>18.</t>
  </si>
  <si>
    <t>Подпрограмма 3 «Социальная адаптация детей-сирот, детей, оставшихся без попечения родителей»</t>
  </si>
  <si>
    <t>Комплекс процессных мероприятий  3.1«Создание условий для воспитания и социализации детей-сирот и детей, оставшихся без попечения родителей»</t>
  </si>
  <si>
    <t>19.</t>
  </si>
  <si>
    <t>20.</t>
  </si>
  <si>
    <t>21.</t>
  </si>
  <si>
    <t>Подпрограмма 4 «Развитие финансовой грамотности населения области»</t>
  </si>
  <si>
    <t>Комплекс процессных мероприятий 4.1 «Содействие развитию финансовой грамотности населения области»</t>
  </si>
  <si>
    <t xml:space="preserve">федеральный бюджет (прогнозно) </t>
  </si>
  <si>
    <t>бюджеты государственных внебюджетных фондов</t>
  </si>
  <si>
    <t>иные безвозмездные поступления целевой направленности</t>
  </si>
  <si>
    <t>консолидированный бюджет области(всего), в том числе:</t>
  </si>
  <si>
    <t>произведенных за 1 квартал 2024 года</t>
  </si>
  <si>
    <t>Комментарий</t>
  </si>
  <si>
    <t>Саратовской области "Развитие образования в Саратовской области",</t>
  </si>
  <si>
    <t>министерство спорта области</t>
  </si>
  <si>
    <t>1.1 «Обновлена материально-техническая база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организациях»</t>
  </si>
  <si>
    <t>1.2 "Оснащены (обновлена материально-техническая база) оборудованием, средствами обучения и воспитания образовательные организации различных типов для реализации дополнительных общеразвивающих программ, для создания информационных систем в образовательных организациях"</t>
  </si>
  <si>
    <t>1.3 "Оказаны государственные услуги по реализации дополнительных общеобразовательных программ"</t>
  </si>
  <si>
    <t>Региональный проект 1.3 «Современная школа» (в целях выполнения задач федерального проекта «Современная школа»)</t>
  </si>
  <si>
    <t>1.1 «Оснащены (обновлена материально-техническая база) оборудованием, средствами обучения и воспитания общеобразовательные организации, в том числе осуществляющие образовательную деятельность по адаптированным основным общеобразовательным программам»</t>
  </si>
  <si>
    <t>1.2 «Оказаны государственные услуги центрами непрерывного повышения профессионального мастерства педагогических работников»</t>
  </si>
  <si>
    <t>1.3 «Обеспечена реализация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человек»</t>
  </si>
  <si>
    <t>1.4 «Созданы новые места в общеобразовательных организациях в связи с ростом числа обучающихся, вызванным демографическим фактором»</t>
  </si>
  <si>
    <t>1.5 «Созданы новые места в общеобразовательных организациях»</t>
  </si>
  <si>
    <t>1.6 «Реализованы мероприятия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родителей»</t>
  </si>
  <si>
    <t>1.7 «Обеспечены условия для создания центров образования цифрового и гуманитарного профилей (за исключением расходов на оплату труда с начислениями)»</t>
  </si>
  <si>
    <t>1.8 «Обеспечены условия для создания центров образования цифрового и гуманитарного профилей (в части расходов на оплату труда с начислениями)»</t>
  </si>
  <si>
    <t>1.9 «Обеспечены условия для функционирования центров образования естественно-научной и технологической направленностей в муниципальных общеобразовательных организациях (в рамках достижения соответствующих задач федерального проекта) (за исключением расходов на оплату труда с начислениями)»</t>
  </si>
  <si>
    <t>1.10 «Обеспечены условия для функционирования центров образования естественно-научной и технологической направленностей в муниципальных общеобразовательных организациях (в рамках достижения соответствующих задач федерального проекта) (в части расходов на оплату труда с начислениями)»</t>
  </si>
  <si>
    <t>1.11 «Обеспечены условия для функционирования центров образования естественно-научной и технологической направленностей в государственных общеобразовательных организациях (в рамках достижения соответствующих задач федерального пректа)»</t>
  </si>
  <si>
    <t>1.12 «Проведены подготовительные мероприятия для оснащения оборудованием, расходными материалами, средствами обучения и воспитания в государственных общеобразовательных учреждениях (в рамках достижения соответствующих задач федерального проекта)»</t>
  </si>
  <si>
    <t>1.13 «Проведены подготовительные мероприятия для оснащения оборудованием государственных общеобразовательных учреждений для детей с ограниченными возможностями здоровья (в рамках достижения соответствующих задач федерального проекта)»</t>
  </si>
  <si>
    <t>1.14 «Обеспечены условия для функционирования детских технопарков "Кванториум" в муниципальных общеобразовательных организациях (в рамках достижения соответствующих задач федерального проекта) (за исключением расходов на оплату труда с начислениями)»</t>
  </si>
  <si>
    <t>22.</t>
  </si>
  <si>
    <t>1.15 «Обеспечены условия для функционирования детских технопарков "Кванториум" в муниципальных общеобразовательных организациях (в рамках достижения соответствующих задач федерального проекта) (в части расходов на оплату труда с начислениями)»</t>
  </si>
  <si>
    <t>23.</t>
  </si>
  <si>
    <t>1.16 «Созданы новые места в общеобразовательных организациях в целях опережающего финансового обеспечения расходных обязательств области (в рамках достижения соответствкющих задач федерального проекта)»</t>
  </si>
  <si>
    <t>24.</t>
  </si>
  <si>
    <t>1.17 «Созданы новые места в общеобразовательных организациях  (в рамках достижения соответствкющих задач федерального проекта)»</t>
  </si>
  <si>
    <t>25.</t>
  </si>
  <si>
    <t>26.</t>
  </si>
  <si>
    <t>1.1 «Обновлена материально-техническая база образовательных организаций для внедрения цифровой образовательной среды и развития цифровых навыков обучающихся»</t>
  </si>
  <si>
    <t>27.</t>
  </si>
  <si>
    <t>1.2 «Обеспечение условий для внедрения цифровой образовательной среды в государственных и муниципальных общеобразовательных организациях (в рамках достижения соответствующих задач федерального проекта)»</t>
  </si>
  <si>
    <t>28.</t>
  </si>
  <si>
    <t>1.3 «Обеспечение функционирования центров цифрового образования детей "IT-куб" (в рамках достижения соответствующих задач федерального проекта) (за исключением расходов на оплату труда с начислениями»</t>
  </si>
  <si>
    <t>29.</t>
  </si>
  <si>
    <t>1.4 «Обеспечение функционирования центров цифрового образования детей "IT-куб" (в рамках достижения соответствующих задач федерального проекта) (в части расходов на оплату труда с начислениями)»</t>
  </si>
  <si>
    <t>30.</t>
  </si>
  <si>
    <t>Региональный проект 1.5 «Развитие инфраструктуры образовательных организаций Саратовской области»</t>
  </si>
  <si>
    <t>1.1 «Проведен капитальный и текущий ремонт дошкольных образовательных организаций области»</t>
  </si>
  <si>
    <t>31.</t>
  </si>
  <si>
    <t>1.2 «Проведен капитальный и текущий ремонт образовательных организаций области»</t>
  </si>
  <si>
    <t>32.</t>
  </si>
  <si>
    <t>1.3 «Проведен капитальный и текущий ремонт спортивных залов образовательных организаций области»</t>
  </si>
  <si>
    <t>33.</t>
  </si>
  <si>
    <t>1.4 «Реализованы мероприятия по модернизации школьных систем образования»</t>
  </si>
  <si>
    <t>34.</t>
  </si>
  <si>
    <t>1.5 «Укрепление материально-технической базы и оснащение музеев боевой славы в государственных образовательных организациях»</t>
  </si>
  <si>
    <t>35.</t>
  </si>
  <si>
    <t>1.6 «Обеспечено соответствие областных образовательных организаций требованиям федерального государственного стандарта, санитарным нормам и правилам, требованиям противопожарной и антитеррористической безопасности»</t>
  </si>
  <si>
    <t>36.</t>
  </si>
  <si>
    <t>1.7 «Укрепление материально-технической базы и оснащение музеев боевой славы в муниципальных образовательных организациях»</t>
  </si>
  <si>
    <t>37.</t>
  </si>
  <si>
    <t>1.8 «Проведен капитальный и текущий ремонт образовательных организаций дополнительного образования детей»</t>
  </si>
  <si>
    <t>38.</t>
  </si>
  <si>
    <t>1.9 «Осуществлено строительство объектов образования»</t>
  </si>
  <si>
    <t>39.</t>
  </si>
  <si>
    <t>1.10 «Создана современная инфраструктура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организован отдых детей и их оздоровление»</t>
  </si>
  <si>
    <t>40.</t>
  </si>
  <si>
    <t>1.11 «Проведены работы по укреплению и модернизации материально технической базы и благоустройству территорий организаций отдыха детей, расположенных на территории муниципальных образований области»</t>
  </si>
  <si>
    <t>41.</t>
  </si>
  <si>
    <t>1.12 «Реализованы мероприятия по модернизации школьных систем образования (объекты, планируемые к реализации в рамках двух финансовых лет)»</t>
  </si>
  <si>
    <t>42.</t>
  </si>
  <si>
    <t>1.13 «Строительство бассейна в государственном бюджетном общеобразовательном учреждении Саратовской области "СОШ п. Алексеевка Хвалынского района имени В.М. Пашина»</t>
  </si>
  <si>
    <t>43.</t>
  </si>
  <si>
    <t>1.14 «Строительство  ледовой арены в р.п. Базарный - Карабулак Базарного-Карабулакского района Саратовской области»</t>
  </si>
  <si>
    <t>44.</t>
  </si>
  <si>
    <t>1.15 «МОУ "Средняя общеобразовательная школа №2 с углубленным изучением отдельных предметов им. В.П.Тихонова»</t>
  </si>
  <si>
    <t>45.</t>
  </si>
  <si>
    <t>1.16 «Приобретение транспортных средств для перевозки обучающихся муниципальных образовательных организаций»</t>
  </si>
  <si>
    <t>комитет по реализации инвестиционных
проектов в строительстве 
области</t>
  </si>
  <si>
    <t>46.</t>
  </si>
  <si>
    <t>1.17 «Осуществление работ по сохранению и приспособлению объектов культурного наследия к современным условиям в области образовани»</t>
  </si>
  <si>
    <t>47.</t>
  </si>
  <si>
    <t>1.18 «Устройство "спортивного ядра" на территории образовательного учреждения»</t>
  </si>
  <si>
    <t>48.</t>
  </si>
  <si>
    <t>1.19 «Реализация мероприятий по строительству спортивных объектов на территории объектов образования»</t>
  </si>
  <si>
    <t>49.</t>
  </si>
  <si>
    <t>1.20 «Обеспечение условий для реализации мероприятий по модернизации школьных систем образования (средства для достижения показателей результативности)»</t>
  </si>
  <si>
    <t>50.</t>
  </si>
  <si>
    <t xml:space="preserve">министерство образования области,комитет по реализации инвестиционных
проектов в строительстве 
области
</t>
  </si>
  <si>
    <t xml:space="preserve">комитет по реализации инвестиционных
проектов в строительстве 
области
</t>
  </si>
  <si>
    <t>министерство образования области,министерство здравоохранения области,министерство культуры области,министерство спорта области,комитет по реализации инвестиционных
проектов в строительстве 
области</t>
  </si>
  <si>
    <t>2.1 «Профессиональные образовательные организации, реализующие программы среднего профессионального образования оснащены современной материально-технической базой»</t>
  </si>
  <si>
    <t>2.2 «Организовано обучение граждан по востребованным профессиям и специальностям Центром опережающей профессиональной подготовки»</t>
  </si>
  <si>
    <t>2.1 "Оснащение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</si>
  <si>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2.2 "Обеспечение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проекта)"</t>
  </si>
  <si>
    <t xml:space="preserve">министерство образования области,министерство здравоохранения области,министерство культуры области,министерство спорта области
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</si>
  <si>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</si>
  <si>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</si>
  <si>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</si>
  <si>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</si>
  <si>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</si>
  <si>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</si>
  <si>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</si>
  <si>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</si>
  <si>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</si>
  <si>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</si>
  <si>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</si>
  <si>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</si>
  <si>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</si>
  <si>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</si>
  <si>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</si>
  <si>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</si>
  <si>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</si>
  <si>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</si>
  <si>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 xml:space="preserve">министерство образования области,министерство здравоохранения области,министерство культуры области,министерство спорта области
</t>
  </si>
  <si>
    <t>министерство образования области
0701</t>
  </si>
  <si>
    <t>министерство образования области
5110172110, 0702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</si>
</sst>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6">
    <xf numFmtId="0" fontId="0" fillId="0" borderId="0" xfId="0"/>
    <xf numFmtId="0" fontId="3" fillId="2" borderId="0" xfId="0" applyFont="1" applyFill="1"/>
    <xf numFmtId="166" fontId="3" fillId="2" borderId="0" xfId="1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49" fontId="5" fillId="2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/>
    <xf numFmtId="165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5" fontId="5" fillId="2" borderId="0" xfId="1" applyNumberFormat="1" applyFont="1" applyFill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167" fontId="5" fillId="2" borderId="1" xfId="1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top"/>
    </xf>
    <xf numFmtId="4" fontId="5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66CCFF"/>
      <color rgb="FFFFCCFF"/>
      <color rgb="FFC6D1FE"/>
      <color rgb="FFCCFFFF"/>
      <color rgb="FF0836F8"/>
      <color rgb="FFADBCFD"/>
      <color rgb="FFFFFF99"/>
      <color rgb="FFFFFF66"/>
      <color rgb="FF99FF99"/>
      <color rgb="FF737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21"/>
  <sheetViews>
    <sheetView tabSelected="1" topLeftCell="A775" zoomScale="70" zoomScaleNormal="70" zoomScalePageLayoutView="60" workbookViewId="0">
      <selection activeCell="K409" sqref="K409"/>
    </sheetView>
  </sheetViews>
  <sheetFormatPr defaultRowHeight="18.75"/>
  <cols>
    <col min="1" max="1" width="11" style="11" customWidth="1"/>
    <col min="2" max="2" width="52.140625" style="10" customWidth="1"/>
    <col min="3" max="3" width="29.7109375" style="11" customWidth="1"/>
    <col min="4" max="4" width="40.85546875" style="10" customWidth="1"/>
    <col min="5" max="5" width="25.5703125" style="13" customWidth="1"/>
    <col min="6" max="7" width="26.7109375" style="12" customWidth="1"/>
    <col min="8" max="8" width="19.42578125" style="12" customWidth="1"/>
    <col min="9" max="9" width="19.28515625" style="12" customWidth="1"/>
    <col min="10" max="10" width="17.5703125" style="5" customWidth="1"/>
    <col min="11" max="11" width="19" style="5" customWidth="1"/>
    <col min="12" max="12" width="25.5703125" style="13" customWidth="1"/>
    <col min="13" max="14" width="13.7109375" style="5" bestFit="1" customWidth="1"/>
    <col min="15" max="16" width="9.140625" style="5"/>
    <col min="17" max="17" width="13.7109375" style="5" bestFit="1" customWidth="1"/>
    <col min="18" max="16384" width="9.140625" style="5"/>
  </cols>
  <sheetData>
    <row r="1" spans="1:12" s="1" customFormat="1" ht="15.7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2" s="1" customFormat="1" ht="15.75">
      <c r="A2" s="15"/>
      <c r="C2" s="24"/>
      <c r="D2" s="2"/>
      <c r="E2" s="3"/>
      <c r="F2" s="3"/>
      <c r="G2" s="3"/>
      <c r="H2" s="3"/>
      <c r="I2" s="3"/>
      <c r="L2" s="3"/>
    </row>
    <row r="3" spans="1:12" s="1" customFormat="1">
      <c r="A3" s="38" t="s">
        <v>21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2" s="1" customFormat="1">
      <c r="A4" s="38" t="s">
        <v>22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2" s="1" customFormat="1">
      <c r="A5" s="38" t="s">
        <v>93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2" s="1" customFormat="1">
      <c r="A6" s="38" t="s">
        <v>91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2" s="1" customFormat="1">
      <c r="A7" s="38" t="s">
        <v>19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2" s="1" customFormat="1" ht="15.75">
      <c r="A8" s="16"/>
      <c r="B8" s="4"/>
      <c r="C8" s="4"/>
      <c r="D8" s="4"/>
      <c r="E8" s="3"/>
      <c r="F8" s="3"/>
      <c r="G8" s="3"/>
      <c r="H8" s="3"/>
      <c r="I8" s="3"/>
      <c r="L8" s="3"/>
    </row>
    <row r="9" spans="1:12" s="1" customFormat="1" ht="15.75">
      <c r="A9" s="16"/>
      <c r="B9" s="4"/>
      <c r="C9" s="4"/>
      <c r="D9" s="4"/>
      <c r="E9" s="3"/>
      <c r="F9" s="3"/>
      <c r="G9" s="3"/>
      <c r="H9" s="3"/>
      <c r="I9" s="3"/>
      <c r="L9" s="3"/>
    </row>
    <row r="10" spans="1:12" ht="18.75" customHeight="1">
      <c r="A10" s="27" t="s">
        <v>27</v>
      </c>
      <c r="B10" s="41" t="s">
        <v>48</v>
      </c>
      <c r="C10" s="41" t="s">
        <v>49</v>
      </c>
      <c r="D10" s="39" t="s">
        <v>0</v>
      </c>
      <c r="E10" s="40" t="s">
        <v>50</v>
      </c>
      <c r="F10" s="40" t="s">
        <v>51</v>
      </c>
      <c r="G10" s="40" t="s">
        <v>23</v>
      </c>
      <c r="H10" s="40" t="s">
        <v>5</v>
      </c>
      <c r="I10" s="40"/>
      <c r="J10" s="45" t="s">
        <v>52</v>
      </c>
      <c r="K10" s="45"/>
      <c r="L10" s="42" t="s">
        <v>92</v>
      </c>
    </row>
    <row r="11" spans="1:12">
      <c r="A11" s="27"/>
      <c r="B11" s="41"/>
      <c r="C11" s="41"/>
      <c r="D11" s="39"/>
      <c r="E11" s="40"/>
      <c r="F11" s="40"/>
      <c r="G11" s="40"/>
      <c r="H11" s="40"/>
      <c r="I11" s="40"/>
      <c r="J11" s="45"/>
      <c r="K11" s="45"/>
      <c r="L11" s="43"/>
    </row>
    <row r="12" spans="1:12" ht="115.5" customHeight="1">
      <c r="A12" s="27"/>
      <c r="B12" s="41"/>
      <c r="C12" s="41"/>
      <c r="D12" s="39"/>
      <c r="E12" s="40"/>
      <c r="F12" s="40"/>
      <c r="G12" s="40"/>
      <c r="H12" s="21" t="s">
        <v>24</v>
      </c>
      <c r="I12" s="21" t="s">
        <v>25</v>
      </c>
      <c r="J12" s="22" t="s">
        <v>53</v>
      </c>
      <c r="K12" s="22" t="s">
        <v>26</v>
      </c>
      <c r="L12" s="44"/>
    </row>
    <row r="13" spans="1:12">
      <c r="A13" s="17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20">
        <v>11</v>
      </c>
      <c r="L13" s="20">
        <v>12</v>
      </c>
    </row>
    <row r="14" spans="1:12" ht="18.75" customHeight="1">
      <c r="A14" s="33" t="s">
        <v>29</v>
      </c>
      <c r="B14" s="30" t="s">
        <v>28</v>
      </c>
      <c r="C14" s="29" t="s">
        <v>173</v>
      </c>
      <c r="D14" s="18" t="s">
        <v>1</v>
      </c>
      <c r="E14" s="14">
        <f>E15+E16+E17+E18</f>
        <v>40233655.000000007</v>
      </c>
      <c r="F14" s="14" t="s">
        <v>15</v>
      </c>
      <c r="G14" s="14" t="s">
        <v>15</v>
      </c>
      <c r="H14" s="23" t="s">
        <v>15</v>
      </c>
      <c r="I14" s="23">
        <f>I15+I16+I17+I18</f>
        <v>8184294.1000000006</v>
      </c>
      <c r="J14" s="9" t="e">
        <f>I14/F14*100</f>
        <v>#VALUE!</v>
      </c>
      <c r="K14" s="9" t="s">
        <v>15</v>
      </c>
      <c r="L14" s="14"/>
    </row>
    <row r="15" spans="1:12" ht="37.5">
      <c r="A15" s="34"/>
      <c r="B15" s="31"/>
      <c r="C15" s="29"/>
      <c r="D15" s="6" t="s">
        <v>87</v>
      </c>
      <c r="E15" s="14">
        <f t="shared" ref="E15:G20" si="0">E24+E32+E40+E48+E65</f>
        <v>4023903.2</v>
      </c>
      <c r="F15" s="14">
        <f t="shared" ref="F15:I19" si="1">F24+F32+F40+F48+F65</f>
        <v>4190697.1</v>
      </c>
      <c r="G15" s="14">
        <f t="shared" si="1"/>
        <v>4118351.5</v>
      </c>
      <c r="H15" s="23">
        <f t="shared" si="1"/>
        <v>632848.20000000007</v>
      </c>
      <c r="I15" s="23">
        <f>I24+I32+I40+I48+I65</f>
        <v>632335.00000000012</v>
      </c>
      <c r="J15" s="9">
        <f t="shared" ref="J15:J20" si="2">I15/F15*100</f>
        <v>15.08901705160223</v>
      </c>
      <c r="K15" s="9">
        <f t="shared" ref="K15:K16" si="3">H15/F15*100</f>
        <v>15.101263224202008</v>
      </c>
      <c r="L15" s="14"/>
    </row>
    <row r="16" spans="1:12" ht="37.5">
      <c r="A16" s="34"/>
      <c r="B16" s="31"/>
      <c r="C16" s="29"/>
      <c r="D16" s="6" t="s">
        <v>88</v>
      </c>
      <c r="E16" s="14">
        <f t="shared" si="0"/>
        <v>0</v>
      </c>
      <c r="F16" s="14">
        <f t="shared" ref="F16:G16" si="4">F25+F33+F41+F49+F66</f>
        <v>0</v>
      </c>
      <c r="G16" s="14">
        <f t="shared" si="4"/>
        <v>0</v>
      </c>
      <c r="H16" s="23">
        <f t="shared" si="1"/>
        <v>0</v>
      </c>
      <c r="I16" s="23">
        <f t="shared" si="1"/>
        <v>0</v>
      </c>
      <c r="J16" s="9" t="e">
        <f t="shared" si="2"/>
        <v>#DIV/0!</v>
      </c>
      <c r="K16" s="9" t="e">
        <f t="shared" si="3"/>
        <v>#DIV/0!</v>
      </c>
      <c r="L16" s="14"/>
    </row>
    <row r="17" spans="1:12" ht="56.25">
      <c r="A17" s="34"/>
      <c r="B17" s="31"/>
      <c r="C17" s="29"/>
      <c r="D17" s="6" t="s">
        <v>89</v>
      </c>
      <c r="E17" s="14">
        <f t="shared" si="0"/>
        <v>0</v>
      </c>
      <c r="F17" s="14">
        <f t="shared" ref="F17:G17" si="5">F26+F34+F42+F50+F67</f>
        <v>625000</v>
      </c>
      <c r="G17" s="14">
        <f t="shared" si="5"/>
        <v>186000</v>
      </c>
      <c r="H17" s="23">
        <f t="shared" si="1"/>
        <v>0</v>
      </c>
      <c r="I17" s="23">
        <f t="shared" si="1"/>
        <v>0</v>
      </c>
      <c r="J17" s="9">
        <f t="shared" si="2"/>
        <v>0</v>
      </c>
      <c r="K17" s="9">
        <f>H17/F17*100</f>
        <v>0</v>
      </c>
      <c r="L17" s="14"/>
    </row>
    <row r="18" spans="1:12" ht="37.5">
      <c r="A18" s="34"/>
      <c r="B18" s="31"/>
      <c r="C18" s="29"/>
      <c r="D18" s="6" t="s">
        <v>90</v>
      </c>
      <c r="E18" s="14">
        <f t="shared" si="0"/>
        <v>36209751.800000004</v>
      </c>
      <c r="F18" s="14">
        <f t="shared" ref="F18:G18" si="6">F27+F35+F43+F51+F68</f>
        <v>39723266.800000004</v>
      </c>
      <c r="G18" s="14">
        <f t="shared" si="6"/>
        <v>37576142.699999996</v>
      </c>
      <c r="H18" s="23">
        <f t="shared" si="1"/>
        <v>7551959.1000000006</v>
      </c>
      <c r="I18" s="23">
        <f t="shared" si="1"/>
        <v>7551959.1000000006</v>
      </c>
      <c r="J18" s="9">
        <f t="shared" si="2"/>
        <v>19.01142506235162</v>
      </c>
      <c r="K18" s="9">
        <f t="shared" ref="K18:K19" si="7">H18/F18*100</f>
        <v>19.01142506235162</v>
      </c>
      <c r="L18" s="14"/>
    </row>
    <row r="19" spans="1:12">
      <c r="A19" s="34"/>
      <c r="B19" s="31"/>
      <c r="C19" s="29"/>
      <c r="D19" s="6" t="s">
        <v>2</v>
      </c>
      <c r="E19" s="14">
        <f t="shared" si="0"/>
        <v>36209751.800000004</v>
      </c>
      <c r="F19" s="14">
        <f t="shared" si="0"/>
        <v>39723266.800000004</v>
      </c>
      <c r="G19" s="14">
        <f t="shared" si="0"/>
        <v>37576142.699999996</v>
      </c>
      <c r="H19" s="23">
        <f t="shared" si="1"/>
        <v>7551959.1000000006</v>
      </c>
      <c r="I19" s="23">
        <f>I28+I36+I44+I52+I69</f>
        <v>7551959.1000000006</v>
      </c>
      <c r="J19" s="9">
        <f t="shared" si="2"/>
        <v>19.01142506235162</v>
      </c>
      <c r="K19" s="9">
        <f t="shared" si="7"/>
        <v>19.01142506235162</v>
      </c>
      <c r="L19" s="14"/>
    </row>
    <row r="20" spans="1:12">
      <c r="A20" s="34"/>
      <c r="B20" s="31"/>
      <c r="C20" s="29"/>
      <c r="D20" s="6" t="s">
        <v>13</v>
      </c>
      <c r="E20" s="14">
        <f t="shared" si="0"/>
        <v>0</v>
      </c>
      <c r="F20" s="14" t="s">
        <v>15</v>
      </c>
      <c r="G20" s="14" t="s">
        <v>15</v>
      </c>
      <c r="H20" s="23" t="s">
        <v>15</v>
      </c>
      <c r="I20" s="23">
        <v>0</v>
      </c>
      <c r="J20" s="9" t="e">
        <f t="shared" si="2"/>
        <v>#VALUE!</v>
      </c>
      <c r="K20" s="9" t="s">
        <v>15</v>
      </c>
      <c r="L20" s="14"/>
    </row>
    <row r="21" spans="1:12" ht="37.5">
      <c r="A21" s="34"/>
      <c r="B21" s="31"/>
      <c r="C21" s="29"/>
      <c r="D21" s="6" t="s">
        <v>14</v>
      </c>
      <c r="E21" s="14">
        <f>E30+E38+E46+E54+E71</f>
        <v>0</v>
      </c>
      <c r="F21" s="14" t="s">
        <v>15</v>
      </c>
      <c r="G21" s="14" t="s">
        <v>15</v>
      </c>
      <c r="H21" s="23" t="s">
        <v>15</v>
      </c>
      <c r="I21" s="23">
        <v>0</v>
      </c>
      <c r="J21" s="9" t="e">
        <f>I21/F21*100</f>
        <v>#VALUE!</v>
      </c>
      <c r="K21" s="9" t="s">
        <v>15</v>
      </c>
      <c r="L21" s="14"/>
    </row>
    <row r="22" spans="1:12">
      <c r="A22" s="34"/>
      <c r="B22" s="31"/>
      <c r="C22" s="25" t="s">
        <v>12</v>
      </c>
      <c r="D22" s="6"/>
      <c r="E22" s="14"/>
      <c r="F22" s="7"/>
      <c r="G22" s="7"/>
      <c r="H22" s="26"/>
      <c r="I22" s="26"/>
      <c r="J22" s="8"/>
      <c r="K22" s="8"/>
      <c r="L22" s="14"/>
    </row>
    <row r="23" spans="1:12">
      <c r="A23" s="34"/>
      <c r="B23" s="31"/>
      <c r="C23" s="29" t="s">
        <v>3</v>
      </c>
      <c r="D23" s="18" t="s">
        <v>1</v>
      </c>
      <c r="E23" s="14">
        <f t="shared" ref="E23:E30" si="8">E80+E624+E790+E806</f>
        <v>40215218.699999996</v>
      </c>
      <c r="F23" s="14" t="s">
        <v>15</v>
      </c>
      <c r="G23" s="14" t="s">
        <v>15</v>
      </c>
      <c r="H23" s="23" t="s">
        <v>15</v>
      </c>
      <c r="I23" s="23">
        <f>I24+I27+I29+I30</f>
        <v>8180198.2000000002</v>
      </c>
      <c r="J23" s="9" t="e">
        <f>I23/F23*100</f>
        <v>#VALUE!</v>
      </c>
      <c r="K23" s="9" t="s">
        <v>15</v>
      </c>
      <c r="L23" s="14"/>
    </row>
    <row r="24" spans="1:12" ht="37.5">
      <c r="A24" s="34"/>
      <c r="B24" s="31"/>
      <c r="C24" s="29"/>
      <c r="D24" s="6" t="s">
        <v>87</v>
      </c>
      <c r="E24" s="14">
        <f t="shared" si="8"/>
        <v>4005466.9</v>
      </c>
      <c r="F24" s="14">
        <f t="shared" ref="F24:I28" si="9">F81+F625+F791+F807</f>
        <v>4172260.8</v>
      </c>
      <c r="G24" s="14">
        <f t="shared" si="9"/>
        <v>4099915.1999999997</v>
      </c>
      <c r="H24" s="23">
        <f t="shared" si="9"/>
        <v>628239.1</v>
      </c>
      <c r="I24" s="23">
        <f t="shared" si="9"/>
        <v>628239.1</v>
      </c>
      <c r="J24" s="9">
        <f t="shared" ref="J24:J29" si="10">I24/F24*100</f>
        <v>15.057522291032239</v>
      </c>
      <c r="K24" s="9">
        <f t="shared" ref="K24:K28" si="11">H24/F24*100</f>
        <v>15.057522291032239</v>
      </c>
      <c r="L24" s="14"/>
    </row>
    <row r="25" spans="1:12" ht="37.5">
      <c r="A25" s="34"/>
      <c r="B25" s="31"/>
      <c r="C25" s="29"/>
      <c r="D25" s="6" t="s">
        <v>88</v>
      </c>
      <c r="E25" s="14">
        <f t="shared" si="8"/>
        <v>0</v>
      </c>
      <c r="F25" s="14">
        <f t="shared" ref="F25:G25" si="12">F82+F626+F792+F808</f>
        <v>0</v>
      </c>
      <c r="G25" s="14">
        <f t="shared" si="12"/>
        <v>0</v>
      </c>
      <c r="H25" s="23">
        <f t="shared" si="9"/>
        <v>0</v>
      </c>
      <c r="I25" s="23">
        <f t="shared" si="9"/>
        <v>0</v>
      </c>
      <c r="J25" s="9" t="e">
        <f t="shared" si="10"/>
        <v>#DIV/0!</v>
      </c>
      <c r="K25" s="9" t="e">
        <f t="shared" si="11"/>
        <v>#DIV/0!</v>
      </c>
      <c r="L25" s="14"/>
    </row>
    <row r="26" spans="1:12" ht="56.25">
      <c r="A26" s="34"/>
      <c r="B26" s="31"/>
      <c r="C26" s="29"/>
      <c r="D26" s="6" t="s">
        <v>89</v>
      </c>
      <c r="E26" s="14">
        <f t="shared" si="8"/>
        <v>0</v>
      </c>
      <c r="F26" s="14">
        <f t="shared" ref="F26:G26" si="13">F83+F627+F793+F809</f>
        <v>439000</v>
      </c>
      <c r="G26" s="14">
        <f t="shared" si="13"/>
        <v>0</v>
      </c>
      <c r="H26" s="23">
        <f t="shared" si="9"/>
        <v>0</v>
      </c>
      <c r="I26" s="23">
        <f t="shared" si="9"/>
        <v>0</v>
      </c>
      <c r="J26" s="9">
        <f t="shared" si="10"/>
        <v>0</v>
      </c>
      <c r="K26" s="9">
        <f t="shared" si="11"/>
        <v>0</v>
      </c>
      <c r="L26" s="14"/>
    </row>
    <row r="27" spans="1:12" ht="37.5">
      <c r="A27" s="34"/>
      <c r="B27" s="31"/>
      <c r="C27" s="29"/>
      <c r="D27" s="6" t="s">
        <v>90</v>
      </c>
      <c r="E27" s="14">
        <f t="shared" si="8"/>
        <v>36209751.800000004</v>
      </c>
      <c r="F27" s="14">
        <f t="shared" ref="F27:G27" si="14">F84+F628+F794+F810</f>
        <v>39539266.800000004</v>
      </c>
      <c r="G27" s="14">
        <f t="shared" si="14"/>
        <v>37392142.699999996</v>
      </c>
      <c r="H27" s="23">
        <f t="shared" si="9"/>
        <v>7551959.1000000006</v>
      </c>
      <c r="I27" s="23">
        <f t="shared" si="9"/>
        <v>7551959.1000000006</v>
      </c>
      <c r="J27" s="9">
        <f t="shared" si="10"/>
        <v>19.09989666272719</v>
      </c>
      <c r="K27" s="9">
        <f t="shared" si="11"/>
        <v>19.09989666272719</v>
      </c>
      <c r="L27" s="14"/>
    </row>
    <row r="28" spans="1:12">
      <c r="A28" s="34"/>
      <c r="B28" s="31"/>
      <c r="C28" s="29"/>
      <c r="D28" s="6" t="s">
        <v>2</v>
      </c>
      <c r="E28" s="14">
        <f t="shared" si="8"/>
        <v>36209751.800000004</v>
      </c>
      <c r="F28" s="14">
        <f>F85+F629+F795+F811</f>
        <v>39539266.800000004</v>
      </c>
      <c r="G28" s="14">
        <f>G85+G629+G795+G811</f>
        <v>37392142.699999996</v>
      </c>
      <c r="H28" s="23">
        <f t="shared" si="9"/>
        <v>7551959.1000000006</v>
      </c>
      <c r="I28" s="23">
        <f t="shared" si="9"/>
        <v>7551959.1000000006</v>
      </c>
      <c r="J28" s="9">
        <f t="shared" si="10"/>
        <v>19.09989666272719</v>
      </c>
      <c r="K28" s="9">
        <f t="shared" si="11"/>
        <v>19.09989666272719</v>
      </c>
      <c r="L28" s="14"/>
    </row>
    <row r="29" spans="1:12">
      <c r="A29" s="34"/>
      <c r="B29" s="31"/>
      <c r="C29" s="29"/>
      <c r="D29" s="6" t="s">
        <v>13</v>
      </c>
      <c r="E29" s="14">
        <f t="shared" si="8"/>
        <v>0</v>
      </c>
      <c r="F29" s="14" t="s">
        <v>15</v>
      </c>
      <c r="G29" s="14" t="s">
        <v>15</v>
      </c>
      <c r="H29" s="23" t="s">
        <v>15</v>
      </c>
      <c r="I29" s="23">
        <v>0</v>
      </c>
      <c r="J29" s="9" t="e">
        <f t="shared" si="10"/>
        <v>#VALUE!</v>
      </c>
      <c r="K29" s="9" t="s">
        <v>15</v>
      </c>
      <c r="L29" s="14"/>
    </row>
    <row r="30" spans="1:12" ht="37.5">
      <c r="A30" s="34"/>
      <c r="B30" s="31"/>
      <c r="C30" s="29"/>
      <c r="D30" s="6" t="s">
        <v>14</v>
      </c>
      <c r="E30" s="14">
        <f t="shared" si="8"/>
        <v>0</v>
      </c>
      <c r="F30" s="14" t="s">
        <v>15</v>
      </c>
      <c r="G30" s="14" t="s">
        <v>15</v>
      </c>
      <c r="H30" s="23" t="s">
        <v>15</v>
      </c>
      <c r="I30" s="23">
        <v>0</v>
      </c>
      <c r="J30" s="9" t="e">
        <f>I30/F30*100</f>
        <v>#VALUE!</v>
      </c>
      <c r="K30" s="9" t="s">
        <v>15</v>
      </c>
      <c r="L30" s="14"/>
    </row>
    <row r="31" spans="1:12">
      <c r="A31" s="34"/>
      <c r="B31" s="31"/>
      <c r="C31" s="29" t="s">
        <v>20</v>
      </c>
      <c r="D31" s="18" t="s">
        <v>1</v>
      </c>
      <c r="E31" s="14">
        <f t="shared" ref="E31:I37" si="15">E632</f>
        <v>9140</v>
      </c>
      <c r="F31" s="14" t="s">
        <v>15</v>
      </c>
      <c r="G31" s="14" t="s">
        <v>15</v>
      </c>
      <c r="H31" s="23" t="s">
        <v>15</v>
      </c>
      <c r="I31" s="14">
        <f t="shared" ref="I31" si="16">I632</f>
        <v>1771.8</v>
      </c>
      <c r="J31" s="9" t="e">
        <f>I31/F31*100</f>
        <v>#VALUE!</v>
      </c>
      <c r="K31" s="9" t="s">
        <v>15</v>
      </c>
      <c r="L31" s="14"/>
    </row>
    <row r="32" spans="1:12" ht="37.5">
      <c r="A32" s="34"/>
      <c r="B32" s="31"/>
      <c r="C32" s="29"/>
      <c r="D32" s="6" t="s">
        <v>87</v>
      </c>
      <c r="E32" s="14">
        <f t="shared" si="15"/>
        <v>9140</v>
      </c>
      <c r="F32" s="14">
        <f t="shared" ref="F32:I32" si="17">F633</f>
        <v>9140</v>
      </c>
      <c r="G32" s="14">
        <f t="shared" si="17"/>
        <v>9140</v>
      </c>
      <c r="H32" s="14">
        <f t="shared" si="17"/>
        <v>2285</v>
      </c>
      <c r="I32" s="14">
        <f t="shared" si="17"/>
        <v>1771.8</v>
      </c>
      <c r="J32" s="9">
        <f t="shared" ref="J32:J37" si="18">I32/F32*100</f>
        <v>19.385120350109407</v>
      </c>
      <c r="K32" s="9">
        <f t="shared" ref="K32:K33" si="19">H32/F32*100</f>
        <v>25</v>
      </c>
      <c r="L32" s="14"/>
    </row>
    <row r="33" spans="1:12" ht="37.5">
      <c r="A33" s="34"/>
      <c r="B33" s="31"/>
      <c r="C33" s="29"/>
      <c r="D33" s="6" t="s">
        <v>88</v>
      </c>
      <c r="E33" s="14">
        <f t="shared" si="15"/>
        <v>0</v>
      </c>
      <c r="F33" s="14">
        <f t="shared" ref="F33:I33" si="20">F634</f>
        <v>0</v>
      </c>
      <c r="G33" s="14">
        <f t="shared" si="20"/>
        <v>0</v>
      </c>
      <c r="H33" s="14">
        <f t="shared" si="20"/>
        <v>0</v>
      </c>
      <c r="I33" s="14">
        <f t="shared" si="20"/>
        <v>0</v>
      </c>
      <c r="J33" s="9" t="e">
        <f t="shared" si="18"/>
        <v>#DIV/0!</v>
      </c>
      <c r="K33" s="9" t="e">
        <f t="shared" si="19"/>
        <v>#DIV/0!</v>
      </c>
      <c r="L33" s="14"/>
    </row>
    <row r="34" spans="1:12" ht="56.25">
      <c r="A34" s="34"/>
      <c r="B34" s="31"/>
      <c r="C34" s="29"/>
      <c r="D34" s="6" t="s">
        <v>89</v>
      </c>
      <c r="E34" s="14">
        <f t="shared" si="15"/>
        <v>0</v>
      </c>
      <c r="F34" s="14">
        <f t="shared" ref="F34:I34" si="21">F635</f>
        <v>0</v>
      </c>
      <c r="G34" s="14">
        <f t="shared" si="21"/>
        <v>0</v>
      </c>
      <c r="H34" s="14">
        <f t="shared" si="21"/>
        <v>0</v>
      </c>
      <c r="I34" s="14">
        <f t="shared" si="21"/>
        <v>0</v>
      </c>
      <c r="J34" s="9" t="e">
        <f t="shared" si="18"/>
        <v>#DIV/0!</v>
      </c>
      <c r="K34" s="9" t="e">
        <f>H34/F34*100</f>
        <v>#DIV/0!</v>
      </c>
      <c r="L34" s="14"/>
    </row>
    <row r="35" spans="1:12" ht="37.5">
      <c r="A35" s="34"/>
      <c r="B35" s="31"/>
      <c r="C35" s="29"/>
      <c r="D35" s="6" t="s">
        <v>90</v>
      </c>
      <c r="E35" s="14">
        <f t="shared" si="15"/>
        <v>0</v>
      </c>
      <c r="F35" s="14">
        <f t="shared" ref="F35:I35" si="22">F636</f>
        <v>0</v>
      </c>
      <c r="G35" s="14">
        <f t="shared" si="22"/>
        <v>0</v>
      </c>
      <c r="H35" s="14">
        <f t="shared" si="22"/>
        <v>0</v>
      </c>
      <c r="I35" s="14">
        <f t="shared" si="22"/>
        <v>0</v>
      </c>
      <c r="J35" s="9" t="e">
        <f t="shared" si="18"/>
        <v>#DIV/0!</v>
      </c>
      <c r="K35" s="9" t="e">
        <f t="shared" ref="K35:K36" si="23">H35/F35*100</f>
        <v>#DIV/0!</v>
      </c>
      <c r="L35" s="14"/>
    </row>
    <row r="36" spans="1:12">
      <c r="A36" s="34"/>
      <c r="B36" s="31"/>
      <c r="C36" s="29"/>
      <c r="D36" s="6" t="s">
        <v>2</v>
      </c>
      <c r="E36" s="14">
        <f t="shared" si="15"/>
        <v>0</v>
      </c>
      <c r="F36" s="14">
        <f t="shared" si="15"/>
        <v>0</v>
      </c>
      <c r="G36" s="14">
        <f t="shared" si="15"/>
        <v>0</v>
      </c>
      <c r="H36" s="14">
        <f t="shared" si="15"/>
        <v>0</v>
      </c>
      <c r="I36" s="14">
        <f t="shared" si="15"/>
        <v>0</v>
      </c>
      <c r="J36" s="9" t="e">
        <f t="shared" si="18"/>
        <v>#DIV/0!</v>
      </c>
      <c r="K36" s="9" t="e">
        <f t="shared" si="23"/>
        <v>#DIV/0!</v>
      </c>
      <c r="L36" s="14"/>
    </row>
    <row r="37" spans="1:12">
      <c r="A37" s="34"/>
      <c r="B37" s="31"/>
      <c r="C37" s="29"/>
      <c r="D37" s="6" t="s">
        <v>13</v>
      </c>
      <c r="E37" s="14">
        <f t="shared" si="15"/>
        <v>0</v>
      </c>
      <c r="F37" s="14" t="s">
        <v>15</v>
      </c>
      <c r="G37" s="14" t="s">
        <v>15</v>
      </c>
      <c r="H37" s="23" t="s">
        <v>15</v>
      </c>
      <c r="I37" s="23">
        <v>0</v>
      </c>
      <c r="J37" s="9" t="e">
        <f t="shared" si="18"/>
        <v>#VALUE!</v>
      </c>
      <c r="K37" s="9" t="s">
        <v>15</v>
      </c>
      <c r="L37" s="14"/>
    </row>
    <row r="38" spans="1:12" ht="37.5">
      <c r="A38" s="34"/>
      <c r="B38" s="31"/>
      <c r="C38" s="29"/>
      <c r="D38" s="6" t="s">
        <v>14</v>
      </c>
      <c r="E38" s="14">
        <f>E639</f>
        <v>0</v>
      </c>
      <c r="F38" s="14" t="s">
        <v>15</v>
      </c>
      <c r="G38" s="14" t="s">
        <v>15</v>
      </c>
      <c r="H38" s="23" t="s">
        <v>15</v>
      </c>
      <c r="I38" s="23">
        <v>0</v>
      </c>
      <c r="J38" s="9" t="e">
        <f>I38/F38*100</f>
        <v>#VALUE!</v>
      </c>
      <c r="K38" s="9" t="s">
        <v>15</v>
      </c>
      <c r="L38" s="14"/>
    </row>
    <row r="39" spans="1:12">
      <c r="A39" s="34"/>
      <c r="B39" s="31"/>
      <c r="C39" s="29" t="s">
        <v>16</v>
      </c>
      <c r="D39" s="18" t="s">
        <v>1</v>
      </c>
      <c r="E39" s="14">
        <f t="shared" ref="E39:I45" si="24">E640</f>
        <v>8515.1</v>
      </c>
      <c r="F39" s="14" t="s">
        <v>15</v>
      </c>
      <c r="G39" s="14" t="s">
        <v>15</v>
      </c>
      <c r="H39" s="23" t="s">
        <v>15</v>
      </c>
      <c r="I39" s="14">
        <f t="shared" ref="I39" si="25">I640</f>
        <v>2128.8000000000002</v>
      </c>
      <c r="J39" s="9" t="e">
        <f>I39/F39*100</f>
        <v>#VALUE!</v>
      </c>
      <c r="K39" s="9" t="s">
        <v>15</v>
      </c>
      <c r="L39" s="14"/>
    </row>
    <row r="40" spans="1:12" ht="37.5">
      <c r="A40" s="34"/>
      <c r="B40" s="31"/>
      <c r="C40" s="29"/>
      <c r="D40" s="6" t="s">
        <v>87</v>
      </c>
      <c r="E40" s="14">
        <f t="shared" si="24"/>
        <v>8515.1</v>
      </c>
      <c r="F40" s="14">
        <f t="shared" ref="F40:I40" si="26">F641</f>
        <v>8515.1</v>
      </c>
      <c r="G40" s="14">
        <f t="shared" si="26"/>
        <v>8515.1</v>
      </c>
      <c r="H40" s="14">
        <f t="shared" si="26"/>
        <v>2128.8000000000002</v>
      </c>
      <c r="I40" s="14">
        <f t="shared" si="26"/>
        <v>2128.8000000000002</v>
      </c>
      <c r="J40" s="9">
        <f t="shared" ref="J40:J45" si="27">I40/F40*100</f>
        <v>25.000293596082258</v>
      </c>
      <c r="K40" s="9">
        <f t="shared" ref="K40:K41" si="28">H40/F40*100</f>
        <v>25.000293596082258</v>
      </c>
      <c r="L40" s="14"/>
    </row>
    <row r="41" spans="1:12" ht="37.5">
      <c r="A41" s="34"/>
      <c r="B41" s="31"/>
      <c r="C41" s="29"/>
      <c r="D41" s="6" t="s">
        <v>88</v>
      </c>
      <c r="E41" s="14">
        <f t="shared" si="24"/>
        <v>0</v>
      </c>
      <c r="F41" s="14">
        <f t="shared" ref="F41:I41" si="29">F642</f>
        <v>0</v>
      </c>
      <c r="G41" s="14">
        <f t="shared" si="29"/>
        <v>0</v>
      </c>
      <c r="H41" s="14">
        <f t="shared" si="29"/>
        <v>0</v>
      </c>
      <c r="I41" s="14">
        <f t="shared" si="29"/>
        <v>0</v>
      </c>
      <c r="J41" s="9" t="e">
        <f t="shared" si="27"/>
        <v>#DIV/0!</v>
      </c>
      <c r="K41" s="9" t="e">
        <f t="shared" si="28"/>
        <v>#DIV/0!</v>
      </c>
      <c r="L41" s="14"/>
    </row>
    <row r="42" spans="1:12" ht="56.25">
      <c r="A42" s="34"/>
      <c r="B42" s="31"/>
      <c r="C42" s="29"/>
      <c r="D42" s="6" t="s">
        <v>89</v>
      </c>
      <c r="E42" s="14">
        <f t="shared" si="24"/>
        <v>0</v>
      </c>
      <c r="F42" s="14">
        <f t="shared" ref="F42:I42" si="30">F643</f>
        <v>0</v>
      </c>
      <c r="G42" s="14">
        <f t="shared" si="30"/>
        <v>0</v>
      </c>
      <c r="H42" s="14">
        <f t="shared" si="30"/>
        <v>0</v>
      </c>
      <c r="I42" s="14">
        <f t="shared" si="30"/>
        <v>0</v>
      </c>
      <c r="J42" s="9" t="e">
        <f t="shared" si="27"/>
        <v>#DIV/0!</v>
      </c>
      <c r="K42" s="9" t="e">
        <f>H42/F42*100</f>
        <v>#DIV/0!</v>
      </c>
      <c r="L42" s="14"/>
    </row>
    <row r="43" spans="1:12" ht="37.5">
      <c r="A43" s="34"/>
      <c r="B43" s="31"/>
      <c r="C43" s="29"/>
      <c r="D43" s="6" t="s">
        <v>90</v>
      </c>
      <c r="E43" s="14">
        <f t="shared" si="24"/>
        <v>0</v>
      </c>
      <c r="F43" s="14">
        <f t="shared" ref="F43:I43" si="31">F644</f>
        <v>0</v>
      </c>
      <c r="G43" s="14">
        <f t="shared" si="31"/>
        <v>0</v>
      </c>
      <c r="H43" s="14">
        <f t="shared" si="31"/>
        <v>0</v>
      </c>
      <c r="I43" s="14">
        <f t="shared" si="31"/>
        <v>0</v>
      </c>
      <c r="J43" s="9" t="e">
        <f t="shared" si="27"/>
        <v>#DIV/0!</v>
      </c>
      <c r="K43" s="9" t="e">
        <f t="shared" ref="K43:K44" si="32">H43/F43*100</f>
        <v>#DIV/0!</v>
      </c>
      <c r="L43" s="14"/>
    </row>
    <row r="44" spans="1:12">
      <c r="A44" s="34"/>
      <c r="B44" s="31"/>
      <c r="C44" s="29"/>
      <c r="D44" s="6" t="s">
        <v>2</v>
      </c>
      <c r="E44" s="14">
        <f t="shared" si="24"/>
        <v>0</v>
      </c>
      <c r="F44" s="14">
        <f t="shared" si="24"/>
        <v>0</v>
      </c>
      <c r="G44" s="14">
        <f t="shared" si="24"/>
        <v>0</v>
      </c>
      <c r="H44" s="14">
        <f t="shared" si="24"/>
        <v>0</v>
      </c>
      <c r="I44" s="14">
        <f t="shared" si="24"/>
        <v>0</v>
      </c>
      <c r="J44" s="9" t="e">
        <f t="shared" si="27"/>
        <v>#DIV/0!</v>
      </c>
      <c r="K44" s="9" t="e">
        <f t="shared" si="32"/>
        <v>#DIV/0!</v>
      </c>
      <c r="L44" s="14"/>
    </row>
    <row r="45" spans="1:12">
      <c r="A45" s="34"/>
      <c r="B45" s="31"/>
      <c r="C45" s="29"/>
      <c r="D45" s="6" t="s">
        <v>13</v>
      </c>
      <c r="E45" s="14">
        <f t="shared" si="24"/>
        <v>0</v>
      </c>
      <c r="F45" s="14" t="s">
        <v>15</v>
      </c>
      <c r="G45" s="14" t="s">
        <v>15</v>
      </c>
      <c r="H45" s="23" t="s">
        <v>15</v>
      </c>
      <c r="I45" s="23">
        <v>0</v>
      </c>
      <c r="J45" s="9" t="e">
        <f t="shared" si="27"/>
        <v>#VALUE!</v>
      </c>
      <c r="K45" s="9" t="s">
        <v>15</v>
      </c>
      <c r="L45" s="14"/>
    </row>
    <row r="46" spans="1:12" ht="37.5">
      <c r="A46" s="34"/>
      <c r="B46" s="31"/>
      <c r="C46" s="29"/>
      <c r="D46" s="6" t="s">
        <v>14</v>
      </c>
      <c r="E46" s="14">
        <f>E647</f>
        <v>0</v>
      </c>
      <c r="F46" s="14" t="s">
        <v>15</v>
      </c>
      <c r="G46" s="14" t="s">
        <v>15</v>
      </c>
      <c r="H46" s="23" t="s">
        <v>15</v>
      </c>
      <c r="I46" s="23">
        <v>0</v>
      </c>
      <c r="J46" s="9" t="e">
        <f>I46/F46*100</f>
        <v>#VALUE!</v>
      </c>
      <c r="K46" s="9" t="s">
        <v>15</v>
      </c>
      <c r="L46" s="14"/>
    </row>
    <row r="47" spans="1:12">
      <c r="A47" s="34"/>
      <c r="B47" s="31"/>
      <c r="C47" s="29" t="s">
        <v>94</v>
      </c>
      <c r="D47" s="18" t="s">
        <v>1</v>
      </c>
      <c r="E47" s="14">
        <f t="shared" ref="E47:I53" si="33">E648</f>
        <v>781.2</v>
      </c>
      <c r="F47" s="14" t="s">
        <v>15</v>
      </c>
      <c r="G47" s="14" t="s">
        <v>15</v>
      </c>
      <c r="H47" s="23" t="s">
        <v>15</v>
      </c>
      <c r="I47" s="14">
        <f t="shared" ref="I47" si="34">I648</f>
        <v>195.3</v>
      </c>
      <c r="J47" s="9" t="e">
        <f>I47/F47*100</f>
        <v>#VALUE!</v>
      </c>
      <c r="K47" s="9" t="s">
        <v>15</v>
      </c>
      <c r="L47" s="14"/>
    </row>
    <row r="48" spans="1:12" ht="37.5">
      <c r="A48" s="34"/>
      <c r="B48" s="31"/>
      <c r="C48" s="29"/>
      <c r="D48" s="6" t="s">
        <v>87</v>
      </c>
      <c r="E48" s="14">
        <f t="shared" si="33"/>
        <v>781.2</v>
      </c>
      <c r="F48" s="14">
        <f t="shared" ref="F48:I48" si="35">F649</f>
        <v>781.2</v>
      </c>
      <c r="G48" s="14">
        <f t="shared" si="35"/>
        <v>781.2</v>
      </c>
      <c r="H48" s="14">
        <f t="shared" si="35"/>
        <v>195.3</v>
      </c>
      <c r="I48" s="14">
        <f t="shared" si="35"/>
        <v>195.3</v>
      </c>
      <c r="J48" s="9">
        <f t="shared" ref="J48:J53" si="36">I48/F48*100</f>
        <v>25</v>
      </c>
      <c r="K48" s="9">
        <f t="shared" ref="K48:K49" si="37">H48/F48*100</f>
        <v>25</v>
      </c>
      <c r="L48" s="14"/>
    </row>
    <row r="49" spans="1:12" ht="37.5">
      <c r="A49" s="34"/>
      <c r="B49" s="31"/>
      <c r="C49" s="29"/>
      <c r="D49" s="6" t="s">
        <v>88</v>
      </c>
      <c r="E49" s="14">
        <f t="shared" si="33"/>
        <v>0</v>
      </c>
      <c r="F49" s="14">
        <f t="shared" ref="F49:I49" si="38">F650</f>
        <v>0</v>
      </c>
      <c r="G49" s="14">
        <f t="shared" si="38"/>
        <v>0</v>
      </c>
      <c r="H49" s="14">
        <f t="shared" si="38"/>
        <v>0</v>
      </c>
      <c r="I49" s="14">
        <f t="shared" si="38"/>
        <v>0</v>
      </c>
      <c r="J49" s="9" t="e">
        <f t="shared" si="36"/>
        <v>#DIV/0!</v>
      </c>
      <c r="K49" s="9" t="e">
        <f t="shared" si="37"/>
        <v>#DIV/0!</v>
      </c>
      <c r="L49" s="14"/>
    </row>
    <row r="50" spans="1:12" ht="56.25">
      <c r="A50" s="34"/>
      <c r="B50" s="31"/>
      <c r="C50" s="29"/>
      <c r="D50" s="6" t="s">
        <v>89</v>
      </c>
      <c r="E50" s="14">
        <f t="shared" si="33"/>
        <v>0</v>
      </c>
      <c r="F50" s="14">
        <f t="shared" ref="F50:I50" si="39">F651</f>
        <v>0</v>
      </c>
      <c r="G50" s="14">
        <f t="shared" si="39"/>
        <v>0</v>
      </c>
      <c r="H50" s="14">
        <f t="shared" si="39"/>
        <v>0</v>
      </c>
      <c r="I50" s="14">
        <f t="shared" si="39"/>
        <v>0</v>
      </c>
      <c r="J50" s="9" t="e">
        <f t="shared" si="36"/>
        <v>#DIV/0!</v>
      </c>
      <c r="K50" s="9" t="e">
        <f>H50/F50*100</f>
        <v>#DIV/0!</v>
      </c>
      <c r="L50" s="14"/>
    </row>
    <row r="51" spans="1:12" ht="37.5">
      <c r="A51" s="34"/>
      <c r="B51" s="31"/>
      <c r="C51" s="29"/>
      <c r="D51" s="6" t="s">
        <v>90</v>
      </c>
      <c r="E51" s="14">
        <f t="shared" si="33"/>
        <v>0</v>
      </c>
      <c r="F51" s="14">
        <f t="shared" ref="F51:I51" si="40">F652</f>
        <v>0</v>
      </c>
      <c r="G51" s="14">
        <f t="shared" si="40"/>
        <v>0</v>
      </c>
      <c r="H51" s="14">
        <f t="shared" si="40"/>
        <v>0</v>
      </c>
      <c r="I51" s="14">
        <f t="shared" si="40"/>
        <v>0</v>
      </c>
      <c r="J51" s="9" t="e">
        <f t="shared" si="36"/>
        <v>#DIV/0!</v>
      </c>
      <c r="K51" s="9" t="e">
        <f t="shared" ref="K51:K52" si="41">H51/F51*100</f>
        <v>#DIV/0!</v>
      </c>
      <c r="L51" s="14"/>
    </row>
    <row r="52" spans="1:12">
      <c r="A52" s="34"/>
      <c r="B52" s="31"/>
      <c r="C52" s="29"/>
      <c r="D52" s="6" t="s">
        <v>2</v>
      </c>
      <c r="E52" s="14">
        <f t="shared" si="33"/>
        <v>0</v>
      </c>
      <c r="F52" s="14">
        <f t="shared" si="33"/>
        <v>0</v>
      </c>
      <c r="G52" s="14">
        <f t="shared" si="33"/>
        <v>0</v>
      </c>
      <c r="H52" s="14">
        <f t="shared" si="33"/>
        <v>0</v>
      </c>
      <c r="I52" s="14">
        <f t="shared" si="33"/>
        <v>0</v>
      </c>
      <c r="J52" s="9" t="e">
        <f t="shared" si="36"/>
        <v>#DIV/0!</v>
      </c>
      <c r="K52" s="9" t="e">
        <f t="shared" si="41"/>
        <v>#DIV/0!</v>
      </c>
      <c r="L52" s="14"/>
    </row>
    <row r="53" spans="1:12">
      <c r="A53" s="34"/>
      <c r="B53" s="31"/>
      <c r="C53" s="29"/>
      <c r="D53" s="6" t="s">
        <v>13</v>
      </c>
      <c r="E53" s="14">
        <f t="shared" si="33"/>
        <v>0</v>
      </c>
      <c r="F53" s="14" t="s">
        <v>15</v>
      </c>
      <c r="G53" s="14" t="s">
        <v>15</v>
      </c>
      <c r="H53" s="23" t="s">
        <v>15</v>
      </c>
      <c r="I53" s="23">
        <v>0</v>
      </c>
      <c r="J53" s="9" t="e">
        <f t="shared" si="36"/>
        <v>#VALUE!</v>
      </c>
      <c r="K53" s="9" t="s">
        <v>15</v>
      </c>
      <c r="L53" s="14"/>
    </row>
    <row r="54" spans="1:12" ht="37.5">
      <c r="A54" s="34"/>
      <c r="B54" s="31"/>
      <c r="C54" s="29"/>
      <c r="D54" s="6" t="s">
        <v>14</v>
      </c>
      <c r="E54" s="14">
        <f>E655</f>
        <v>0</v>
      </c>
      <c r="F54" s="14" t="s">
        <v>15</v>
      </c>
      <c r="G54" s="14" t="s">
        <v>15</v>
      </c>
      <c r="H54" s="23" t="s">
        <v>15</v>
      </c>
      <c r="I54" s="23">
        <v>0</v>
      </c>
      <c r="J54" s="9" t="e">
        <f>I54/F54*100</f>
        <v>#VALUE!</v>
      </c>
      <c r="K54" s="9" t="s">
        <v>15</v>
      </c>
      <c r="L54" s="14"/>
    </row>
    <row r="55" spans="1:12" ht="18.75" hidden="1" customHeight="1">
      <c r="A55" s="34"/>
      <c r="B55" s="31"/>
      <c r="C55" s="29" t="s">
        <v>17</v>
      </c>
      <c r="D55" s="18" t="s">
        <v>1</v>
      </c>
      <c r="E55" s="14" t="e">
        <f>E56+E58+E60+E62+E63</f>
        <v>#REF!</v>
      </c>
      <c r="F55" s="14" t="s">
        <v>15</v>
      </c>
      <c r="G55" s="14" t="s">
        <v>15</v>
      </c>
      <c r="H55" s="23" t="s">
        <v>15</v>
      </c>
      <c r="I55" s="23" t="e">
        <f>I56+I58+I60+I62+I63</f>
        <v>#REF!</v>
      </c>
      <c r="J55" s="9">
        <v>0</v>
      </c>
      <c r="K55" s="9" t="s">
        <v>15</v>
      </c>
      <c r="L55" s="14"/>
    </row>
    <row r="56" spans="1:12" ht="18.75" hidden="1" customHeight="1">
      <c r="A56" s="34"/>
      <c r="B56" s="31"/>
      <c r="C56" s="29"/>
      <c r="D56" s="6" t="s">
        <v>2</v>
      </c>
      <c r="E56" s="14" t="e">
        <f>#REF!+#REF!</f>
        <v>#REF!</v>
      </c>
      <c r="F56" s="14" t="e">
        <f>#REF!+#REF!</f>
        <v>#REF!</v>
      </c>
      <c r="G56" s="14" t="e">
        <f>#REF!+#REF!</f>
        <v>#REF!</v>
      </c>
      <c r="H56" s="23" t="e">
        <f>#REF!+#REF!</f>
        <v>#REF!</v>
      </c>
      <c r="I56" s="23" t="e">
        <f>#REF!+#REF!</f>
        <v>#REF!</v>
      </c>
      <c r="J56" s="9">
        <v>0</v>
      </c>
      <c r="K56" s="9">
        <v>0</v>
      </c>
      <c r="L56" s="14"/>
    </row>
    <row r="57" spans="1:12" ht="37.5" hidden="1" customHeight="1">
      <c r="A57" s="34"/>
      <c r="B57" s="31"/>
      <c r="C57" s="29"/>
      <c r="D57" s="6" t="s">
        <v>9</v>
      </c>
      <c r="E57" s="14" t="e">
        <f>#REF!+#REF!</f>
        <v>#REF!</v>
      </c>
      <c r="F57" s="14" t="e">
        <f>#REF!+#REF!</f>
        <v>#REF!</v>
      </c>
      <c r="G57" s="14" t="e">
        <f>#REF!+#REF!</f>
        <v>#REF!</v>
      </c>
      <c r="H57" s="23" t="e">
        <f>#REF!+#REF!</f>
        <v>#REF!</v>
      </c>
      <c r="I57" s="23" t="e">
        <f>#REF!+#REF!</f>
        <v>#REF!</v>
      </c>
      <c r="J57" s="9">
        <v>0</v>
      </c>
      <c r="K57" s="9">
        <v>0</v>
      </c>
      <c r="L57" s="14"/>
    </row>
    <row r="58" spans="1:12" ht="37.5" hidden="1" customHeight="1">
      <c r="A58" s="34"/>
      <c r="B58" s="31"/>
      <c r="C58" s="29"/>
      <c r="D58" s="6" t="s">
        <v>4</v>
      </c>
      <c r="E58" s="14" t="e">
        <f>#REF!+#REF!</f>
        <v>#REF!</v>
      </c>
      <c r="F58" s="14" t="e">
        <f>#REF!+#REF!</f>
        <v>#REF!</v>
      </c>
      <c r="G58" s="14" t="e">
        <f>#REF!+#REF!</f>
        <v>#REF!</v>
      </c>
      <c r="H58" s="23" t="e">
        <f>#REF!+#REF!</f>
        <v>#REF!</v>
      </c>
      <c r="I58" s="23" t="e">
        <f>#REF!+#REF!</f>
        <v>#REF!</v>
      </c>
      <c r="J58" s="9">
        <v>0</v>
      </c>
      <c r="K58" s="9">
        <v>0</v>
      </c>
      <c r="L58" s="14"/>
    </row>
    <row r="59" spans="1:12" ht="56.25" hidden="1" customHeight="1">
      <c r="A59" s="34"/>
      <c r="B59" s="31"/>
      <c r="C59" s="29"/>
      <c r="D59" s="6" t="s">
        <v>10</v>
      </c>
      <c r="E59" s="14" t="e">
        <f>#REF!+#REF!</f>
        <v>#REF!</v>
      </c>
      <c r="F59" s="14" t="e">
        <f>#REF!+#REF!</f>
        <v>#REF!</v>
      </c>
      <c r="G59" s="14" t="e">
        <f>#REF!+#REF!</f>
        <v>#REF!</v>
      </c>
      <c r="H59" s="23" t="e">
        <f>#REF!+#REF!</f>
        <v>#REF!</v>
      </c>
      <c r="I59" s="23" t="e">
        <f>#REF!+#REF!</f>
        <v>#REF!</v>
      </c>
      <c r="J59" s="9">
        <v>0</v>
      </c>
      <c r="K59" s="9">
        <v>0</v>
      </c>
      <c r="L59" s="14"/>
    </row>
    <row r="60" spans="1:12" ht="75" hidden="1" customHeight="1">
      <c r="A60" s="34"/>
      <c r="B60" s="31"/>
      <c r="C60" s="29"/>
      <c r="D60" s="6" t="s">
        <v>11</v>
      </c>
      <c r="E60" s="14" t="e">
        <f>#REF!+#REF!</f>
        <v>#REF!</v>
      </c>
      <c r="F60" s="14" t="e">
        <f>#REF!+#REF!</f>
        <v>#REF!</v>
      </c>
      <c r="G60" s="14" t="e">
        <f>#REF!+#REF!</f>
        <v>#REF!</v>
      </c>
      <c r="H60" s="23" t="e">
        <f>#REF!+#REF!</f>
        <v>#REF!</v>
      </c>
      <c r="I60" s="23" t="e">
        <f>#REF!+#REF!</f>
        <v>#REF!</v>
      </c>
      <c r="J60" s="9">
        <v>0</v>
      </c>
      <c r="K60" s="9">
        <v>0</v>
      </c>
      <c r="L60" s="14"/>
    </row>
    <row r="61" spans="1:12" ht="56.25" hidden="1" customHeight="1">
      <c r="A61" s="34"/>
      <c r="B61" s="31"/>
      <c r="C61" s="29"/>
      <c r="D61" s="6" t="s">
        <v>10</v>
      </c>
      <c r="E61" s="14" t="e">
        <f>#REF!+#REF!</f>
        <v>#REF!</v>
      </c>
      <c r="F61" s="14" t="e">
        <f>#REF!+#REF!</f>
        <v>#REF!</v>
      </c>
      <c r="G61" s="14" t="e">
        <f>#REF!+#REF!</f>
        <v>#REF!</v>
      </c>
      <c r="H61" s="23" t="e">
        <f>#REF!+#REF!</f>
        <v>#REF!</v>
      </c>
      <c r="I61" s="23" t="e">
        <f>#REF!+#REF!</f>
        <v>#REF!</v>
      </c>
      <c r="J61" s="9">
        <v>0</v>
      </c>
      <c r="K61" s="9">
        <v>0</v>
      </c>
      <c r="L61" s="14"/>
    </row>
    <row r="62" spans="1:12" ht="18.75" hidden="1" customHeight="1">
      <c r="A62" s="34"/>
      <c r="B62" s="31"/>
      <c r="C62" s="29"/>
      <c r="D62" s="6" t="s">
        <v>13</v>
      </c>
      <c r="E62" s="14" t="e">
        <f>#REF!+#REF!</f>
        <v>#REF!</v>
      </c>
      <c r="F62" s="14" t="s">
        <v>15</v>
      </c>
      <c r="G62" s="14" t="s">
        <v>15</v>
      </c>
      <c r="H62" s="23" t="s">
        <v>15</v>
      </c>
      <c r="I62" s="23" t="e">
        <f>#REF!+#REF!</f>
        <v>#REF!</v>
      </c>
      <c r="J62" s="9">
        <v>0</v>
      </c>
      <c r="K62" s="9" t="s">
        <v>15</v>
      </c>
      <c r="L62" s="14"/>
    </row>
    <row r="63" spans="1:12" ht="37.5" hidden="1" customHeight="1">
      <c r="A63" s="34"/>
      <c r="B63" s="31"/>
      <c r="C63" s="29"/>
      <c r="D63" s="6" t="s">
        <v>14</v>
      </c>
      <c r="E63" s="14" t="e">
        <f>#REF!+#REF!</f>
        <v>#REF!</v>
      </c>
      <c r="F63" s="14" t="s">
        <v>15</v>
      </c>
      <c r="G63" s="14" t="s">
        <v>15</v>
      </c>
      <c r="H63" s="23" t="s">
        <v>15</v>
      </c>
      <c r="I63" s="23" t="e">
        <f>#REF!+#REF!</f>
        <v>#REF!</v>
      </c>
      <c r="J63" s="9">
        <v>0</v>
      </c>
      <c r="K63" s="9" t="s">
        <v>15</v>
      </c>
      <c r="L63" s="14"/>
    </row>
    <row r="64" spans="1:12">
      <c r="A64" s="34"/>
      <c r="B64" s="31"/>
      <c r="C64" s="29" t="s">
        <v>161</v>
      </c>
      <c r="D64" s="18" t="s">
        <v>1</v>
      </c>
      <c r="E64" s="14">
        <f t="shared" ref="E64:I70" si="42">E88</f>
        <v>0</v>
      </c>
      <c r="F64" s="14" t="s">
        <v>15</v>
      </c>
      <c r="G64" s="14" t="s">
        <v>15</v>
      </c>
      <c r="H64" s="23" t="s">
        <v>15</v>
      </c>
      <c r="I64" s="14">
        <f t="shared" ref="I64" si="43">I88</f>
        <v>0</v>
      </c>
      <c r="J64" s="9" t="e">
        <f>I64/F64*100</f>
        <v>#VALUE!</v>
      </c>
      <c r="K64" s="9" t="s">
        <v>15</v>
      </c>
      <c r="L64" s="14"/>
    </row>
    <row r="65" spans="1:12" ht="37.5">
      <c r="A65" s="34"/>
      <c r="B65" s="31"/>
      <c r="C65" s="29"/>
      <c r="D65" s="6" t="s">
        <v>87</v>
      </c>
      <c r="E65" s="14">
        <f t="shared" si="42"/>
        <v>0</v>
      </c>
      <c r="F65" s="14">
        <f t="shared" ref="F65:I65" si="44">F89</f>
        <v>0</v>
      </c>
      <c r="G65" s="14">
        <f t="shared" si="44"/>
        <v>0</v>
      </c>
      <c r="H65" s="14">
        <f t="shared" si="44"/>
        <v>0</v>
      </c>
      <c r="I65" s="14">
        <f t="shared" si="44"/>
        <v>0</v>
      </c>
      <c r="J65" s="9" t="e">
        <f t="shared" ref="J65:J70" si="45">I65/F65*100</f>
        <v>#DIV/0!</v>
      </c>
      <c r="K65" s="9" t="e">
        <f t="shared" ref="K65:K69" si="46">H65/F65*100</f>
        <v>#DIV/0!</v>
      </c>
      <c r="L65" s="14"/>
    </row>
    <row r="66" spans="1:12" ht="37.5">
      <c r="A66" s="34"/>
      <c r="B66" s="31"/>
      <c r="C66" s="29"/>
      <c r="D66" s="6" t="s">
        <v>88</v>
      </c>
      <c r="E66" s="14">
        <f t="shared" si="42"/>
        <v>0</v>
      </c>
      <c r="F66" s="14">
        <f t="shared" ref="F66:I66" si="47">F90</f>
        <v>0</v>
      </c>
      <c r="G66" s="14">
        <f t="shared" si="47"/>
        <v>0</v>
      </c>
      <c r="H66" s="14">
        <f t="shared" si="47"/>
        <v>0</v>
      </c>
      <c r="I66" s="14">
        <f t="shared" si="47"/>
        <v>0</v>
      </c>
      <c r="J66" s="9" t="e">
        <f t="shared" si="45"/>
        <v>#DIV/0!</v>
      </c>
      <c r="K66" s="9" t="e">
        <f t="shared" si="46"/>
        <v>#DIV/0!</v>
      </c>
      <c r="L66" s="14"/>
    </row>
    <row r="67" spans="1:12" ht="56.25">
      <c r="A67" s="34"/>
      <c r="B67" s="31"/>
      <c r="C67" s="29"/>
      <c r="D67" s="6" t="s">
        <v>89</v>
      </c>
      <c r="E67" s="14">
        <f t="shared" si="42"/>
        <v>0</v>
      </c>
      <c r="F67" s="14">
        <f t="shared" ref="F67:I67" si="48">F91</f>
        <v>186000</v>
      </c>
      <c r="G67" s="14">
        <f t="shared" si="48"/>
        <v>186000</v>
      </c>
      <c r="H67" s="14">
        <f t="shared" si="48"/>
        <v>0</v>
      </c>
      <c r="I67" s="14">
        <f t="shared" si="48"/>
        <v>0</v>
      </c>
      <c r="J67" s="9">
        <f t="shared" si="45"/>
        <v>0</v>
      </c>
      <c r="K67" s="9">
        <f t="shared" si="46"/>
        <v>0</v>
      </c>
      <c r="L67" s="14"/>
    </row>
    <row r="68" spans="1:12" ht="37.5">
      <c r="A68" s="34"/>
      <c r="B68" s="31"/>
      <c r="C68" s="29"/>
      <c r="D68" s="6" t="s">
        <v>90</v>
      </c>
      <c r="E68" s="14">
        <f t="shared" si="42"/>
        <v>0</v>
      </c>
      <c r="F68" s="14">
        <f t="shared" ref="F68:I68" si="49">F92</f>
        <v>184000</v>
      </c>
      <c r="G68" s="14">
        <f t="shared" si="49"/>
        <v>184000</v>
      </c>
      <c r="H68" s="14">
        <f t="shared" si="49"/>
        <v>0</v>
      </c>
      <c r="I68" s="14">
        <f t="shared" si="49"/>
        <v>0</v>
      </c>
      <c r="J68" s="9">
        <f t="shared" si="45"/>
        <v>0</v>
      </c>
      <c r="K68" s="9">
        <f t="shared" si="46"/>
        <v>0</v>
      </c>
      <c r="L68" s="14"/>
    </row>
    <row r="69" spans="1:12">
      <c r="A69" s="34"/>
      <c r="B69" s="31"/>
      <c r="C69" s="29"/>
      <c r="D69" s="6" t="s">
        <v>2</v>
      </c>
      <c r="E69" s="14">
        <f t="shared" si="42"/>
        <v>0</v>
      </c>
      <c r="F69" s="14">
        <f t="shared" si="42"/>
        <v>184000</v>
      </c>
      <c r="G69" s="14">
        <f t="shared" si="42"/>
        <v>184000</v>
      </c>
      <c r="H69" s="14">
        <f t="shared" si="42"/>
        <v>0</v>
      </c>
      <c r="I69" s="14">
        <f t="shared" si="42"/>
        <v>0</v>
      </c>
      <c r="J69" s="9">
        <f t="shared" si="45"/>
        <v>0</v>
      </c>
      <c r="K69" s="9">
        <f t="shared" si="46"/>
        <v>0</v>
      </c>
      <c r="L69" s="14"/>
    </row>
    <row r="70" spans="1:12">
      <c r="A70" s="34"/>
      <c r="B70" s="31"/>
      <c r="C70" s="29"/>
      <c r="D70" s="6" t="s">
        <v>13</v>
      </c>
      <c r="E70" s="14">
        <f t="shared" si="42"/>
        <v>0</v>
      </c>
      <c r="F70" s="14" t="s">
        <v>15</v>
      </c>
      <c r="G70" s="14" t="s">
        <v>15</v>
      </c>
      <c r="H70" s="23" t="s">
        <v>15</v>
      </c>
      <c r="I70" s="23">
        <v>0</v>
      </c>
      <c r="J70" s="9" t="e">
        <f t="shared" si="45"/>
        <v>#VALUE!</v>
      </c>
      <c r="K70" s="9" t="s">
        <v>15</v>
      </c>
      <c r="L70" s="14"/>
    </row>
    <row r="71" spans="1:12" ht="37.5">
      <c r="A71" s="35"/>
      <c r="B71" s="32"/>
      <c r="C71" s="29"/>
      <c r="D71" s="6" t="s">
        <v>14</v>
      </c>
      <c r="E71" s="14">
        <f>E95</f>
        <v>0</v>
      </c>
      <c r="F71" s="14" t="s">
        <v>15</v>
      </c>
      <c r="G71" s="14" t="s">
        <v>15</v>
      </c>
      <c r="H71" s="23" t="s">
        <v>15</v>
      </c>
      <c r="I71" s="23">
        <v>0</v>
      </c>
      <c r="J71" s="9" t="e">
        <f>I71/F71*100</f>
        <v>#VALUE!</v>
      </c>
      <c r="K71" s="9" t="s">
        <v>15</v>
      </c>
      <c r="L71" s="14"/>
    </row>
    <row r="72" spans="1:12" ht="18.75" customHeight="1">
      <c r="A72" s="30" t="s">
        <v>42</v>
      </c>
      <c r="B72" s="30" t="s">
        <v>54</v>
      </c>
      <c r="C72" s="29" t="s">
        <v>171</v>
      </c>
      <c r="D72" s="18" t="s">
        <v>1</v>
      </c>
      <c r="E72" s="14">
        <f t="shared" ref="E72:I78" si="50">E80+E88</f>
        <v>35563422.699999996</v>
      </c>
      <c r="F72" s="14" t="s">
        <v>15</v>
      </c>
      <c r="G72" s="14" t="s">
        <v>15</v>
      </c>
      <c r="H72" s="23" t="s">
        <v>15</v>
      </c>
      <c r="I72" s="23">
        <f>I73+I76+I78+I79</f>
        <v>7173850.3999999994</v>
      </c>
      <c r="J72" s="9" t="e">
        <f>I72/F72*100</f>
        <v>#VALUE!</v>
      </c>
      <c r="K72" s="9" t="s">
        <v>15</v>
      </c>
      <c r="L72" s="14"/>
    </row>
    <row r="73" spans="1:12" ht="37.5">
      <c r="A73" s="31"/>
      <c r="B73" s="31"/>
      <c r="C73" s="29"/>
      <c r="D73" s="6" t="s">
        <v>87</v>
      </c>
      <c r="E73" s="14">
        <f t="shared" si="50"/>
        <v>3642798.4</v>
      </c>
      <c r="F73" s="14">
        <f t="shared" ref="F73:I73" si="51">F81+F89</f>
        <v>3809592.3</v>
      </c>
      <c r="G73" s="14">
        <f t="shared" si="51"/>
        <v>3737246.6999999997</v>
      </c>
      <c r="H73" s="14">
        <f t="shared" si="51"/>
        <v>607554.1</v>
      </c>
      <c r="I73" s="14">
        <f t="shared" si="51"/>
        <v>607554.1</v>
      </c>
      <c r="J73" s="9">
        <f>I73/F73*100</f>
        <v>15.948008399743982</v>
      </c>
      <c r="K73" s="9">
        <f t="shared" ref="K73:K77" si="52">H73/F73*100</f>
        <v>15.948008399743982</v>
      </c>
      <c r="L73" s="14"/>
    </row>
    <row r="74" spans="1:12" ht="37.5">
      <c r="A74" s="31"/>
      <c r="B74" s="31"/>
      <c r="C74" s="29"/>
      <c r="D74" s="6" t="s">
        <v>88</v>
      </c>
      <c r="E74" s="14">
        <f t="shared" si="50"/>
        <v>0</v>
      </c>
      <c r="F74" s="14">
        <f t="shared" ref="F74" si="53">F82+F90</f>
        <v>0</v>
      </c>
      <c r="G74" s="14">
        <f>G98+G167+G183+G247+G543+G569+G577+G585+G593+G601+G609</f>
        <v>0</v>
      </c>
      <c r="H74" s="14">
        <f t="shared" ref="H74:I74" si="54">H82+H90</f>
        <v>0</v>
      </c>
      <c r="I74" s="14">
        <f t="shared" si="54"/>
        <v>0</v>
      </c>
      <c r="J74" s="9" t="e">
        <f t="shared" ref="J73:J78" si="55">I74/F74*100</f>
        <v>#DIV/0!</v>
      </c>
      <c r="K74" s="9" t="e">
        <f t="shared" si="52"/>
        <v>#DIV/0!</v>
      </c>
      <c r="L74" s="14"/>
    </row>
    <row r="75" spans="1:12" ht="56.25">
      <c r="A75" s="31"/>
      <c r="B75" s="31"/>
      <c r="C75" s="29"/>
      <c r="D75" s="6" t="s">
        <v>89</v>
      </c>
      <c r="E75" s="14">
        <f t="shared" si="50"/>
        <v>0</v>
      </c>
      <c r="F75" s="14">
        <f t="shared" ref="F75" si="56">F83+F91</f>
        <v>625000</v>
      </c>
      <c r="G75" s="14">
        <f>G99+G168+G184+G248+G544+G570+G578+G586+G594+G602+G610</f>
        <v>0</v>
      </c>
      <c r="H75" s="14">
        <f t="shared" ref="H75:I75" si="57">H83+H91</f>
        <v>0</v>
      </c>
      <c r="I75" s="14">
        <f t="shared" si="57"/>
        <v>0</v>
      </c>
      <c r="J75" s="9">
        <f t="shared" si="55"/>
        <v>0</v>
      </c>
      <c r="K75" s="9">
        <f t="shared" si="52"/>
        <v>0</v>
      </c>
      <c r="L75" s="14"/>
    </row>
    <row r="76" spans="1:12" ht="37.5">
      <c r="A76" s="31"/>
      <c r="B76" s="31"/>
      <c r="C76" s="29"/>
      <c r="D76" s="6" t="s">
        <v>90</v>
      </c>
      <c r="E76" s="14">
        <f t="shared" si="50"/>
        <v>31920624.300000001</v>
      </c>
      <c r="F76" s="14">
        <f t="shared" ref="F76:I76" si="58">F84+F92</f>
        <v>35168813.700000003</v>
      </c>
      <c r="G76" s="14">
        <f t="shared" si="58"/>
        <v>33048953.399999999</v>
      </c>
      <c r="H76" s="14">
        <f t="shared" si="58"/>
        <v>6566296.2999999998</v>
      </c>
      <c r="I76" s="14">
        <f t="shared" si="58"/>
        <v>6566296.2999999998</v>
      </c>
      <c r="J76" s="9">
        <f t="shared" si="55"/>
        <v>18.670792697224243</v>
      </c>
      <c r="K76" s="9">
        <f t="shared" si="52"/>
        <v>18.670792697224243</v>
      </c>
      <c r="L76" s="14"/>
    </row>
    <row r="77" spans="1:12">
      <c r="A77" s="31"/>
      <c r="B77" s="31"/>
      <c r="C77" s="29"/>
      <c r="D77" s="6" t="s">
        <v>2</v>
      </c>
      <c r="E77" s="14">
        <f t="shared" si="50"/>
        <v>31920624.300000001</v>
      </c>
      <c r="F77" s="14">
        <f t="shared" si="50"/>
        <v>35168813.700000003</v>
      </c>
      <c r="G77" s="14">
        <f t="shared" si="50"/>
        <v>33048953.399999999</v>
      </c>
      <c r="H77" s="14">
        <f t="shared" si="50"/>
        <v>6566296.2999999998</v>
      </c>
      <c r="I77" s="14">
        <f t="shared" si="50"/>
        <v>6566296.2999999998</v>
      </c>
      <c r="J77" s="9">
        <f t="shared" si="55"/>
        <v>18.670792697224243</v>
      </c>
      <c r="K77" s="9">
        <f t="shared" si="52"/>
        <v>18.670792697224243</v>
      </c>
      <c r="L77" s="14"/>
    </row>
    <row r="78" spans="1:12">
      <c r="A78" s="31"/>
      <c r="B78" s="31"/>
      <c r="C78" s="29"/>
      <c r="D78" s="6" t="s">
        <v>13</v>
      </c>
      <c r="E78" s="14">
        <f t="shared" si="50"/>
        <v>0</v>
      </c>
      <c r="F78" s="14" t="s">
        <v>15</v>
      </c>
      <c r="G78" s="14" t="s">
        <v>15</v>
      </c>
      <c r="H78" s="23" t="s">
        <v>15</v>
      </c>
      <c r="I78" s="23">
        <v>0</v>
      </c>
      <c r="J78" s="9" t="e">
        <f t="shared" si="55"/>
        <v>#VALUE!</v>
      </c>
      <c r="K78" s="9" t="s">
        <v>15</v>
      </c>
      <c r="L78" s="14"/>
    </row>
    <row r="79" spans="1:12" ht="37.5">
      <c r="A79" s="31"/>
      <c r="B79" s="31"/>
      <c r="C79" s="29"/>
      <c r="D79" s="6" t="s">
        <v>14</v>
      </c>
      <c r="E79" s="14">
        <f>E87+E95</f>
        <v>0</v>
      </c>
      <c r="F79" s="14" t="s">
        <v>15</v>
      </c>
      <c r="G79" s="14" t="s">
        <v>15</v>
      </c>
      <c r="H79" s="23" t="s">
        <v>15</v>
      </c>
      <c r="I79" s="23">
        <v>0</v>
      </c>
      <c r="J79" s="9" t="e">
        <f>I79/F79*100</f>
        <v>#VALUE!</v>
      </c>
      <c r="K79" s="9" t="s">
        <v>15</v>
      </c>
      <c r="L79" s="14"/>
    </row>
    <row r="80" spans="1:12" ht="18.75" customHeight="1">
      <c r="A80" s="31"/>
      <c r="B80" s="31"/>
      <c r="C80" s="29" t="s">
        <v>8</v>
      </c>
      <c r="D80" s="18" t="s">
        <v>1</v>
      </c>
      <c r="E80" s="14">
        <f t="shared" ref="E80:G86" si="59">E96+E173+E317+E365+E541+E567+E575+E583+E591+E599+E607</f>
        <v>35563422.699999996</v>
      </c>
      <c r="F80" s="14" t="s">
        <v>15</v>
      </c>
      <c r="G80" s="14" t="s">
        <v>15</v>
      </c>
      <c r="H80" s="23" t="s">
        <v>15</v>
      </c>
      <c r="I80" s="23">
        <f>I81+I84+I86+I87</f>
        <v>7173850.3999999994</v>
      </c>
      <c r="J80" s="9" t="e">
        <f>I80/F80*100</f>
        <v>#VALUE!</v>
      </c>
      <c r="K80" s="9" t="s">
        <v>15</v>
      </c>
      <c r="L80" s="14"/>
    </row>
    <row r="81" spans="1:12" ht="37.5">
      <c r="A81" s="31"/>
      <c r="B81" s="31"/>
      <c r="C81" s="29"/>
      <c r="D81" s="6" t="s">
        <v>87</v>
      </c>
      <c r="E81" s="14">
        <f t="shared" si="59"/>
        <v>3642798.4</v>
      </c>
      <c r="F81" s="14">
        <f t="shared" ref="F81" si="60">F97+F174+F318+F366+F542+F568+F576+F584+F592+F600+F608</f>
        <v>3809592.3</v>
      </c>
      <c r="G81" s="19">
        <f>G97+G174+G318+G366+G542+G568+G576+G584+G592+G600+G608</f>
        <v>3737246.6999999997</v>
      </c>
      <c r="H81" s="23">
        <f t="shared" ref="H81:I85" si="61">H97+H174+H318+H366+H542+H568+H576+H584+H592+H600+H608</f>
        <v>607554.1</v>
      </c>
      <c r="I81" s="23">
        <f t="shared" si="61"/>
        <v>607554.1</v>
      </c>
      <c r="J81" s="9">
        <f t="shared" ref="J81:J86" si="62">I81/F81*100</f>
        <v>15.948008399743982</v>
      </c>
      <c r="K81" s="9">
        <f t="shared" ref="K81:K85" si="63">H81/F81*100</f>
        <v>15.948008399743982</v>
      </c>
      <c r="L81" s="14"/>
    </row>
    <row r="82" spans="1:12" ht="37.5">
      <c r="A82" s="31"/>
      <c r="B82" s="31"/>
      <c r="C82" s="29"/>
      <c r="D82" s="6" t="s">
        <v>88</v>
      </c>
      <c r="E82" s="14">
        <f t="shared" si="59"/>
        <v>0</v>
      </c>
      <c r="F82" s="14">
        <f t="shared" ref="F82:G82" si="64">F98+F175+F319+F367+F543+F569+F577+F585+F593+F601+F609</f>
        <v>0</v>
      </c>
      <c r="G82" s="14">
        <f t="shared" si="64"/>
        <v>0</v>
      </c>
      <c r="H82" s="23">
        <f t="shared" si="61"/>
        <v>0</v>
      </c>
      <c r="I82" s="23">
        <f t="shared" si="61"/>
        <v>0</v>
      </c>
      <c r="J82" s="9" t="e">
        <f t="shared" si="62"/>
        <v>#DIV/0!</v>
      </c>
      <c r="K82" s="9" t="e">
        <f t="shared" si="63"/>
        <v>#DIV/0!</v>
      </c>
      <c r="L82" s="14"/>
    </row>
    <row r="83" spans="1:12" ht="56.25">
      <c r="A83" s="31"/>
      <c r="B83" s="31"/>
      <c r="C83" s="29"/>
      <c r="D83" s="6" t="s">
        <v>89</v>
      </c>
      <c r="E83" s="14">
        <f t="shared" si="59"/>
        <v>0</v>
      </c>
      <c r="F83" s="14">
        <f t="shared" ref="F83:G83" si="65">F99+F176+F320+F368+F544+F570+F578+F586+F594+F602+F610</f>
        <v>439000</v>
      </c>
      <c r="G83" s="14">
        <f t="shared" si="65"/>
        <v>0</v>
      </c>
      <c r="H83" s="23">
        <f t="shared" si="61"/>
        <v>0</v>
      </c>
      <c r="I83" s="23">
        <f t="shared" si="61"/>
        <v>0</v>
      </c>
      <c r="J83" s="9">
        <f t="shared" si="62"/>
        <v>0</v>
      </c>
      <c r="K83" s="9">
        <f t="shared" si="63"/>
        <v>0</v>
      </c>
      <c r="L83" s="14"/>
    </row>
    <row r="84" spans="1:12" ht="37.5">
      <c r="A84" s="31"/>
      <c r="B84" s="31"/>
      <c r="C84" s="29"/>
      <c r="D84" s="6" t="s">
        <v>90</v>
      </c>
      <c r="E84" s="14">
        <f t="shared" si="59"/>
        <v>31920624.300000001</v>
      </c>
      <c r="F84" s="14">
        <f t="shared" ref="F84:G84" si="66">F100+F177+F321+F369+F545+F571+F579+F587+F595+F603+F611</f>
        <v>34984813.700000003</v>
      </c>
      <c r="G84" s="14">
        <f t="shared" si="66"/>
        <v>32864953.399999999</v>
      </c>
      <c r="H84" s="23">
        <f t="shared" si="61"/>
        <v>6566296.2999999998</v>
      </c>
      <c r="I84" s="23">
        <f t="shared" si="61"/>
        <v>6566296.2999999998</v>
      </c>
      <c r="J84" s="9">
        <f t="shared" si="62"/>
        <v>18.768990329080985</v>
      </c>
      <c r="K84" s="9">
        <f t="shared" si="63"/>
        <v>18.768990329080985</v>
      </c>
      <c r="L84" s="14"/>
    </row>
    <row r="85" spans="1:12">
      <c r="A85" s="31"/>
      <c r="B85" s="31"/>
      <c r="C85" s="29"/>
      <c r="D85" s="6" t="s">
        <v>2</v>
      </c>
      <c r="E85" s="14">
        <f t="shared" si="59"/>
        <v>31920624.300000001</v>
      </c>
      <c r="F85" s="14">
        <f t="shared" si="59"/>
        <v>34984813.700000003</v>
      </c>
      <c r="G85" s="14">
        <f t="shared" si="59"/>
        <v>32864953.399999999</v>
      </c>
      <c r="H85" s="23">
        <f t="shared" si="61"/>
        <v>6566296.2999999998</v>
      </c>
      <c r="I85" s="23">
        <f t="shared" si="61"/>
        <v>6566296.2999999998</v>
      </c>
      <c r="J85" s="9">
        <f t="shared" si="62"/>
        <v>18.768990329080985</v>
      </c>
      <c r="K85" s="9">
        <f t="shared" si="63"/>
        <v>18.768990329080985</v>
      </c>
      <c r="L85" s="14"/>
    </row>
    <row r="86" spans="1:12">
      <c r="A86" s="31"/>
      <c r="B86" s="31"/>
      <c r="C86" s="29"/>
      <c r="D86" s="6" t="s">
        <v>13</v>
      </c>
      <c r="E86" s="14">
        <f t="shared" si="59"/>
        <v>0</v>
      </c>
      <c r="F86" s="14" t="s">
        <v>15</v>
      </c>
      <c r="G86" s="14" t="s">
        <v>15</v>
      </c>
      <c r="H86" s="23" t="s">
        <v>15</v>
      </c>
      <c r="I86" s="23">
        <v>0</v>
      </c>
      <c r="J86" s="9" t="e">
        <f t="shared" si="62"/>
        <v>#VALUE!</v>
      </c>
      <c r="K86" s="9" t="s">
        <v>15</v>
      </c>
      <c r="L86" s="14"/>
    </row>
    <row r="87" spans="1:12" ht="37.5">
      <c r="A87" s="31"/>
      <c r="B87" s="31"/>
      <c r="C87" s="29"/>
      <c r="D87" s="6" t="s">
        <v>14</v>
      </c>
      <c r="E87" s="14">
        <f>E103+E180+E324+E372+E548+E574+E582+E590+E598+E606+E614</f>
        <v>0</v>
      </c>
      <c r="F87" s="14" t="s">
        <v>15</v>
      </c>
      <c r="G87" s="14" t="s">
        <v>15</v>
      </c>
      <c r="H87" s="23" t="s">
        <v>15</v>
      </c>
      <c r="I87" s="23">
        <v>0</v>
      </c>
      <c r="J87" s="9" t="e">
        <f>I87/F87*100</f>
        <v>#VALUE!</v>
      </c>
      <c r="K87" s="9" t="s">
        <v>15</v>
      </c>
      <c r="L87" s="14"/>
    </row>
    <row r="88" spans="1:12" ht="18.75" customHeight="1">
      <c r="A88" s="31"/>
      <c r="B88" s="31"/>
      <c r="C88" s="29" t="s">
        <v>172</v>
      </c>
      <c r="D88" s="18" t="s">
        <v>1</v>
      </c>
      <c r="E88" s="14">
        <f t="shared" ref="E88:G94" si="67">E373</f>
        <v>0</v>
      </c>
      <c r="F88" s="14" t="s">
        <v>15</v>
      </c>
      <c r="G88" s="14" t="s">
        <v>15</v>
      </c>
      <c r="H88" s="23" t="s">
        <v>15</v>
      </c>
      <c r="I88" s="23">
        <f>I89+I92+I94+I95</f>
        <v>0</v>
      </c>
      <c r="J88" s="9" t="e">
        <f>I88/F88*100</f>
        <v>#VALUE!</v>
      </c>
      <c r="K88" s="9" t="s">
        <v>15</v>
      </c>
      <c r="L88" s="14"/>
    </row>
    <row r="89" spans="1:12" ht="37.5">
      <c r="A89" s="31"/>
      <c r="B89" s="31"/>
      <c r="C89" s="29"/>
      <c r="D89" s="6" t="s">
        <v>87</v>
      </c>
      <c r="E89" s="14">
        <f t="shared" si="67"/>
        <v>0</v>
      </c>
      <c r="F89" s="14">
        <f t="shared" ref="F89:G89" si="68">F374</f>
        <v>0</v>
      </c>
      <c r="G89" s="14">
        <f t="shared" si="68"/>
        <v>0</v>
      </c>
      <c r="H89" s="23">
        <v>0</v>
      </c>
      <c r="I89" s="23">
        <v>0</v>
      </c>
      <c r="J89" s="9" t="e">
        <f t="shared" ref="J89:J94" si="69">I89/F89*100</f>
        <v>#DIV/0!</v>
      </c>
      <c r="K89" s="9" t="e">
        <f t="shared" ref="K89:K93" si="70">H89/F89*100</f>
        <v>#DIV/0!</v>
      </c>
      <c r="L89" s="14"/>
    </row>
    <row r="90" spans="1:12" ht="37.5">
      <c r="A90" s="31"/>
      <c r="B90" s="31"/>
      <c r="C90" s="29"/>
      <c r="D90" s="6" t="s">
        <v>88</v>
      </c>
      <c r="E90" s="14">
        <f t="shared" si="67"/>
        <v>0</v>
      </c>
      <c r="F90" s="14">
        <f t="shared" ref="F90:G90" si="71">F375</f>
        <v>0</v>
      </c>
      <c r="G90" s="14">
        <f t="shared" si="71"/>
        <v>0</v>
      </c>
      <c r="H90" s="23">
        <v>0</v>
      </c>
      <c r="I90" s="23">
        <v>0</v>
      </c>
      <c r="J90" s="9" t="e">
        <f t="shared" si="69"/>
        <v>#DIV/0!</v>
      </c>
      <c r="K90" s="9" t="e">
        <f t="shared" si="70"/>
        <v>#DIV/0!</v>
      </c>
      <c r="L90" s="14"/>
    </row>
    <row r="91" spans="1:12" ht="56.25">
      <c r="A91" s="31"/>
      <c r="B91" s="31"/>
      <c r="C91" s="29"/>
      <c r="D91" s="6" t="s">
        <v>89</v>
      </c>
      <c r="E91" s="14">
        <f t="shared" si="67"/>
        <v>0</v>
      </c>
      <c r="F91" s="14">
        <f t="shared" ref="F91:G91" si="72">F376</f>
        <v>186000</v>
      </c>
      <c r="G91" s="14">
        <f t="shared" si="72"/>
        <v>186000</v>
      </c>
      <c r="H91" s="23">
        <v>0</v>
      </c>
      <c r="I91" s="23">
        <v>0</v>
      </c>
      <c r="J91" s="9">
        <f t="shared" si="69"/>
        <v>0</v>
      </c>
      <c r="K91" s="9">
        <f t="shared" si="70"/>
        <v>0</v>
      </c>
      <c r="L91" s="14"/>
    </row>
    <row r="92" spans="1:12" ht="37.5">
      <c r="A92" s="31"/>
      <c r="B92" s="31"/>
      <c r="C92" s="29"/>
      <c r="D92" s="6" t="s">
        <v>90</v>
      </c>
      <c r="E92" s="14">
        <f t="shared" si="67"/>
        <v>0</v>
      </c>
      <c r="F92" s="14">
        <f t="shared" ref="F92:G92" si="73">F377</f>
        <v>184000</v>
      </c>
      <c r="G92" s="14">
        <f t="shared" si="73"/>
        <v>184000</v>
      </c>
      <c r="H92" s="23">
        <f>H93</f>
        <v>0</v>
      </c>
      <c r="I92" s="23">
        <f t="shared" ref="I92" si="74">I93+I94+I95</f>
        <v>0</v>
      </c>
      <c r="J92" s="9">
        <f t="shared" si="69"/>
        <v>0</v>
      </c>
      <c r="K92" s="9">
        <f t="shared" si="70"/>
        <v>0</v>
      </c>
      <c r="L92" s="14"/>
    </row>
    <row r="93" spans="1:12">
      <c r="A93" s="31"/>
      <c r="B93" s="31"/>
      <c r="C93" s="29"/>
      <c r="D93" s="6" t="s">
        <v>2</v>
      </c>
      <c r="E93" s="14">
        <f t="shared" si="67"/>
        <v>0</v>
      </c>
      <c r="F93" s="14">
        <f t="shared" si="67"/>
        <v>184000</v>
      </c>
      <c r="G93" s="14">
        <f t="shared" si="67"/>
        <v>184000</v>
      </c>
      <c r="H93" s="23">
        <v>0</v>
      </c>
      <c r="I93" s="23">
        <v>0</v>
      </c>
      <c r="J93" s="9">
        <f t="shared" si="69"/>
        <v>0</v>
      </c>
      <c r="K93" s="9">
        <f t="shared" si="70"/>
        <v>0</v>
      </c>
      <c r="L93" s="14"/>
    </row>
    <row r="94" spans="1:12">
      <c r="A94" s="31"/>
      <c r="B94" s="31"/>
      <c r="C94" s="29"/>
      <c r="D94" s="6" t="s">
        <v>13</v>
      </c>
      <c r="E94" s="14">
        <f t="shared" si="67"/>
        <v>0</v>
      </c>
      <c r="F94" s="14" t="s">
        <v>15</v>
      </c>
      <c r="G94" s="14" t="s">
        <v>15</v>
      </c>
      <c r="H94" s="23" t="s">
        <v>15</v>
      </c>
      <c r="I94" s="23">
        <v>0</v>
      </c>
      <c r="J94" s="9" t="e">
        <f t="shared" si="69"/>
        <v>#VALUE!</v>
      </c>
      <c r="K94" s="9" t="s">
        <v>15</v>
      </c>
      <c r="L94" s="14"/>
    </row>
    <row r="95" spans="1:12" ht="37.5">
      <c r="A95" s="32"/>
      <c r="B95" s="32"/>
      <c r="C95" s="29"/>
      <c r="D95" s="6" t="s">
        <v>14</v>
      </c>
      <c r="E95" s="14">
        <f>E380</f>
        <v>0</v>
      </c>
      <c r="F95" s="14" t="s">
        <v>15</v>
      </c>
      <c r="G95" s="14" t="s">
        <v>15</v>
      </c>
      <c r="H95" s="23" t="s">
        <v>15</v>
      </c>
      <c r="I95" s="23">
        <v>0</v>
      </c>
      <c r="J95" s="9" t="e">
        <f>I95/F95*100</f>
        <v>#VALUE!</v>
      </c>
      <c r="K95" s="9" t="s">
        <v>15</v>
      </c>
      <c r="L95" s="14"/>
    </row>
    <row r="96" spans="1:12">
      <c r="A96" s="27" t="s">
        <v>43</v>
      </c>
      <c r="B96" s="28" t="s">
        <v>55</v>
      </c>
      <c r="C96" s="29" t="s">
        <v>8</v>
      </c>
      <c r="D96" s="18" t="s">
        <v>1</v>
      </c>
      <c r="E96" s="14">
        <f t="shared" ref="E96:G102" si="75">E149+E157+E165</f>
        <v>110852.7</v>
      </c>
      <c r="F96" s="14" t="s">
        <v>15</v>
      </c>
      <c r="G96" s="14" t="s">
        <v>15</v>
      </c>
      <c r="H96" s="23" t="s">
        <v>15</v>
      </c>
      <c r="I96" s="23">
        <f>I97+I100+I102+I103</f>
        <v>20698.099999999999</v>
      </c>
      <c r="J96" s="9" t="e">
        <f>I96/F96*100</f>
        <v>#VALUE!</v>
      </c>
      <c r="K96" s="9" t="s">
        <v>15</v>
      </c>
      <c r="L96" s="14"/>
    </row>
    <row r="97" spans="1:12" ht="37.5">
      <c r="A97" s="27"/>
      <c r="B97" s="28"/>
      <c r="C97" s="29"/>
      <c r="D97" s="6" t="s">
        <v>87</v>
      </c>
      <c r="E97" s="14">
        <f t="shared" si="75"/>
        <v>20509.199999999997</v>
      </c>
      <c r="F97" s="14">
        <f t="shared" ref="F97" si="76">F150+F158+F166</f>
        <v>20509.199999999997</v>
      </c>
      <c r="G97" s="14">
        <f>G150+G158+G166</f>
        <v>20509.199999999997</v>
      </c>
      <c r="H97" s="14">
        <f t="shared" ref="H97:I97" si="77">H150+H158+H166</f>
        <v>0</v>
      </c>
      <c r="I97" s="14">
        <f t="shared" si="77"/>
        <v>0</v>
      </c>
      <c r="J97" s="9">
        <f>I97/F97*100</f>
        <v>0</v>
      </c>
      <c r="K97" s="9">
        <f t="shared" ref="K97:K98" si="78">H97/F97*100</f>
        <v>0</v>
      </c>
      <c r="L97" s="14"/>
    </row>
    <row r="98" spans="1:12" ht="37.5">
      <c r="A98" s="27"/>
      <c r="B98" s="28"/>
      <c r="C98" s="29"/>
      <c r="D98" s="6" t="s">
        <v>88</v>
      </c>
      <c r="E98" s="14">
        <f t="shared" si="75"/>
        <v>0</v>
      </c>
      <c r="F98" s="14">
        <f t="shared" ref="F98:I98" si="79">F151+F159+F167</f>
        <v>0</v>
      </c>
      <c r="G98" s="14">
        <f t="shared" si="79"/>
        <v>0</v>
      </c>
      <c r="H98" s="14">
        <f t="shared" si="79"/>
        <v>0</v>
      </c>
      <c r="I98" s="14">
        <f t="shared" si="79"/>
        <v>0</v>
      </c>
      <c r="J98" s="9" t="e">
        <f t="shared" ref="J97:J102" si="80">I98/F98*100</f>
        <v>#DIV/0!</v>
      </c>
      <c r="K98" s="9" t="e">
        <f t="shared" si="78"/>
        <v>#DIV/0!</v>
      </c>
      <c r="L98" s="14"/>
    </row>
    <row r="99" spans="1:12" ht="56.25">
      <c r="A99" s="27"/>
      <c r="B99" s="28"/>
      <c r="C99" s="29"/>
      <c r="D99" s="6" t="s">
        <v>89</v>
      </c>
      <c r="E99" s="14">
        <f t="shared" si="75"/>
        <v>0</v>
      </c>
      <c r="F99" s="14">
        <f t="shared" ref="F99:I99" si="81">F152+F160+F168</f>
        <v>0</v>
      </c>
      <c r="G99" s="14">
        <f t="shared" si="81"/>
        <v>0</v>
      </c>
      <c r="H99" s="14">
        <f t="shared" si="81"/>
        <v>0</v>
      </c>
      <c r="I99" s="14">
        <f t="shared" si="81"/>
        <v>0</v>
      </c>
      <c r="J99" s="9" t="e">
        <f t="shared" si="80"/>
        <v>#DIV/0!</v>
      </c>
      <c r="K99" s="9" t="e">
        <f>H99/F99*100</f>
        <v>#DIV/0!</v>
      </c>
      <c r="L99" s="14"/>
    </row>
    <row r="100" spans="1:12" ht="37.5">
      <c r="A100" s="27"/>
      <c r="B100" s="28"/>
      <c r="C100" s="29"/>
      <c r="D100" s="6" t="s">
        <v>90</v>
      </c>
      <c r="E100" s="14">
        <f t="shared" si="75"/>
        <v>90343.5</v>
      </c>
      <c r="F100" s="14">
        <f t="shared" ref="F100" si="82">F153+F161+F169</f>
        <v>94588</v>
      </c>
      <c r="G100" s="14">
        <f>G153+G161+G169</f>
        <v>92800.8</v>
      </c>
      <c r="H100" s="14">
        <f t="shared" ref="H100:I100" si="83">H153+H161+H169</f>
        <v>20698.099999999999</v>
      </c>
      <c r="I100" s="14">
        <f t="shared" si="83"/>
        <v>20698.099999999999</v>
      </c>
      <c r="J100" s="9">
        <f t="shared" si="80"/>
        <v>21.882374085507674</v>
      </c>
      <c r="K100" s="9">
        <f t="shared" ref="K100:K101" si="84">H100/F100*100</f>
        <v>21.882374085507674</v>
      </c>
      <c r="L100" s="14"/>
    </row>
    <row r="101" spans="1:12">
      <c r="A101" s="27"/>
      <c r="B101" s="28"/>
      <c r="C101" s="29"/>
      <c r="D101" s="6" t="s">
        <v>2</v>
      </c>
      <c r="E101" s="14">
        <f t="shared" si="75"/>
        <v>90343.5</v>
      </c>
      <c r="F101" s="14">
        <f t="shared" si="75"/>
        <v>94588</v>
      </c>
      <c r="G101" s="14">
        <f t="shared" si="75"/>
        <v>92800.8</v>
      </c>
      <c r="H101" s="23">
        <f t="shared" ref="H97:I101" si="85">H154+H162+H170</f>
        <v>20698.099999999999</v>
      </c>
      <c r="I101" s="23">
        <f t="shared" si="85"/>
        <v>20698.099999999999</v>
      </c>
      <c r="J101" s="9">
        <f t="shared" si="80"/>
        <v>21.882374085507674</v>
      </c>
      <c r="K101" s="9">
        <f t="shared" si="84"/>
        <v>21.882374085507674</v>
      </c>
      <c r="L101" s="14"/>
    </row>
    <row r="102" spans="1:12">
      <c r="A102" s="27"/>
      <c r="B102" s="28"/>
      <c r="C102" s="29"/>
      <c r="D102" s="6" t="s">
        <v>13</v>
      </c>
      <c r="E102" s="14">
        <f t="shared" si="75"/>
        <v>0</v>
      </c>
      <c r="F102" s="14" t="s">
        <v>15</v>
      </c>
      <c r="G102" s="14" t="s">
        <v>15</v>
      </c>
      <c r="H102" s="23" t="s">
        <v>15</v>
      </c>
      <c r="I102" s="23">
        <v>0</v>
      </c>
      <c r="J102" s="9" t="e">
        <f t="shared" si="80"/>
        <v>#VALUE!</v>
      </c>
      <c r="K102" s="9" t="s">
        <v>15</v>
      </c>
      <c r="L102" s="14"/>
    </row>
    <row r="103" spans="1:12" ht="37.5">
      <c r="A103" s="27"/>
      <c r="B103" s="28"/>
      <c r="C103" s="29"/>
      <c r="D103" s="6" t="s">
        <v>14</v>
      </c>
      <c r="E103" s="14">
        <f>E156+E164+E172</f>
        <v>0</v>
      </c>
      <c r="F103" s="14" t="s">
        <v>15</v>
      </c>
      <c r="G103" s="14" t="s">
        <v>15</v>
      </c>
      <c r="H103" s="23" t="s">
        <v>15</v>
      </c>
      <c r="I103" s="23">
        <v>0</v>
      </c>
      <c r="J103" s="9" t="e">
        <f>I103/F103*100</f>
        <v>#VALUE!</v>
      </c>
      <c r="K103" s="9" t="s">
        <v>15</v>
      </c>
      <c r="L103" s="14"/>
    </row>
    <row r="104" spans="1:12" ht="18.75" hidden="1" customHeight="1">
      <c r="A104" s="27" t="s">
        <v>31</v>
      </c>
      <c r="B104" s="28" t="s">
        <v>32</v>
      </c>
      <c r="C104" s="29" t="s">
        <v>30</v>
      </c>
      <c r="D104" s="18" t="s">
        <v>1</v>
      </c>
      <c r="E104" s="14">
        <f>E105+E107+E109+E111+E112</f>
        <v>0</v>
      </c>
      <c r="F104" s="14" t="s">
        <v>15</v>
      </c>
      <c r="G104" s="14" t="s">
        <v>15</v>
      </c>
      <c r="H104" s="23" t="s">
        <v>15</v>
      </c>
      <c r="I104" s="23">
        <f>I105+I107+I109+I111+I112</f>
        <v>0</v>
      </c>
      <c r="J104" s="9">
        <v>0</v>
      </c>
      <c r="K104" s="9" t="s">
        <v>15</v>
      </c>
      <c r="L104" s="14"/>
    </row>
    <row r="105" spans="1:12" ht="18.75" hidden="1" customHeight="1">
      <c r="A105" s="27"/>
      <c r="B105" s="28"/>
      <c r="C105" s="29"/>
      <c r="D105" s="6" t="s">
        <v>2</v>
      </c>
      <c r="E105" s="14">
        <v>0</v>
      </c>
      <c r="F105" s="7"/>
      <c r="G105" s="7"/>
      <c r="H105" s="26"/>
      <c r="I105" s="26"/>
      <c r="J105" s="9">
        <v>0</v>
      </c>
      <c r="K105" s="9">
        <v>0</v>
      </c>
      <c r="L105" s="14"/>
    </row>
    <row r="106" spans="1:12" ht="37.5" hidden="1" customHeight="1">
      <c r="A106" s="27"/>
      <c r="B106" s="28"/>
      <c r="C106" s="29"/>
      <c r="D106" s="6" t="s">
        <v>9</v>
      </c>
      <c r="E106" s="14">
        <v>0</v>
      </c>
      <c r="F106" s="7"/>
      <c r="G106" s="7"/>
      <c r="H106" s="26"/>
      <c r="I106" s="26"/>
      <c r="J106" s="9">
        <v>0</v>
      </c>
      <c r="K106" s="9">
        <v>0</v>
      </c>
      <c r="L106" s="14"/>
    </row>
    <row r="107" spans="1:12" ht="37.5" hidden="1" customHeight="1">
      <c r="A107" s="27"/>
      <c r="B107" s="28"/>
      <c r="C107" s="29"/>
      <c r="D107" s="6" t="s">
        <v>4</v>
      </c>
      <c r="E107" s="14"/>
      <c r="F107" s="7"/>
      <c r="G107" s="7"/>
      <c r="H107" s="26"/>
      <c r="I107" s="26"/>
      <c r="J107" s="9">
        <v>0</v>
      </c>
      <c r="K107" s="9">
        <v>0</v>
      </c>
      <c r="L107" s="14"/>
    </row>
    <row r="108" spans="1:12" ht="56.25" hidden="1" customHeight="1">
      <c r="A108" s="27"/>
      <c r="B108" s="28"/>
      <c r="C108" s="29"/>
      <c r="D108" s="6" t="s">
        <v>10</v>
      </c>
      <c r="E108" s="14"/>
      <c r="F108" s="7"/>
      <c r="G108" s="7"/>
      <c r="H108" s="26"/>
      <c r="I108" s="26"/>
      <c r="J108" s="9">
        <v>0</v>
      </c>
      <c r="K108" s="9">
        <v>0</v>
      </c>
      <c r="L108" s="14"/>
    </row>
    <row r="109" spans="1:12" ht="75" hidden="1" customHeight="1">
      <c r="A109" s="27"/>
      <c r="B109" s="28"/>
      <c r="C109" s="29"/>
      <c r="D109" s="6" t="s">
        <v>11</v>
      </c>
      <c r="E109" s="14"/>
      <c r="F109" s="7"/>
      <c r="G109" s="7"/>
      <c r="H109" s="26"/>
      <c r="I109" s="26"/>
      <c r="J109" s="9">
        <v>0</v>
      </c>
      <c r="K109" s="9">
        <v>0</v>
      </c>
      <c r="L109" s="14"/>
    </row>
    <row r="110" spans="1:12" ht="56.25" hidden="1" customHeight="1">
      <c r="A110" s="27"/>
      <c r="B110" s="28"/>
      <c r="C110" s="29"/>
      <c r="D110" s="6" t="s">
        <v>10</v>
      </c>
      <c r="E110" s="14">
        <v>0</v>
      </c>
      <c r="F110" s="7"/>
      <c r="G110" s="7"/>
      <c r="H110" s="26"/>
      <c r="I110" s="26"/>
      <c r="J110" s="9">
        <v>0</v>
      </c>
      <c r="K110" s="9">
        <v>0</v>
      </c>
      <c r="L110" s="14"/>
    </row>
    <row r="111" spans="1:12" ht="18.75" hidden="1" customHeight="1">
      <c r="A111" s="27"/>
      <c r="B111" s="28"/>
      <c r="C111" s="29"/>
      <c r="D111" s="6" t="s">
        <v>13</v>
      </c>
      <c r="E111" s="14">
        <v>0</v>
      </c>
      <c r="F111" s="14" t="s">
        <v>15</v>
      </c>
      <c r="G111" s="14" t="s">
        <v>15</v>
      </c>
      <c r="H111" s="23" t="s">
        <v>15</v>
      </c>
      <c r="I111" s="26"/>
      <c r="J111" s="9">
        <v>0</v>
      </c>
      <c r="K111" s="9" t="s">
        <v>15</v>
      </c>
      <c r="L111" s="14"/>
    </row>
    <row r="112" spans="1:12" ht="37.5" hidden="1" customHeight="1">
      <c r="A112" s="27"/>
      <c r="B112" s="28"/>
      <c r="C112" s="29"/>
      <c r="D112" s="6" t="s">
        <v>14</v>
      </c>
      <c r="E112" s="14">
        <v>0</v>
      </c>
      <c r="F112" s="14" t="s">
        <v>15</v>
      </c>
      <c r="G112" s="14" t="s">
        <v>15</v>
      </c>
      <c r="H112" s="23" t="s">
        <v>15</v>
      </c>
      <c r="I112" s="26"/>
      <c r="J112" s="9">
        <v>0</v>
      </c>
      <c r="K112" s="9" t="s">
        <v>15</v>
      </c>
      <c r="L112" s="14"/>
    </row>
    <row r="113" spans="1:12" ht="18.75" hidden="1" customHeight="1">
      <c r="A113" s="27" t="s">
        <v>33</v>
      </c>
      <c r="B113" s="28" t="s">
        <v>34</v>
      </c>
      <c r="C113" s="29" t="s">
        <v>30</v>
      </c>
      <c r="D113" s="18" t="s">
        <v>1</v>
      </c>
      <c r="E113" s="14">
        <f>E114+E116+E118+E120+E121</f>
        <v>0</v>
      </c>
      <c r="F113" s="14" t="s">
        <v>15</v>
      </c>
      <c r="G113" s="14" t="s">
        <v>15</v>
      </c>
      <c r="H113" s="23" t="s">
        <v>15</v>
      </c>
      <c r="I113" s="23">
        <f>I114+I116+I118+I120+I121</f>
        <v>0</v>
      </c>
      <c r="J113" s="9">
        <v>0</v>
      </c>
      <c r="K113" s="9" t="s">
        <v>15</v>
      </c>
      <c r="L113" s="14"/>
    </row>
    <row r="114" spans="1:12" ht="18.75" hidden="1" customHeight="1">
      <c r="A114" s="27"/>
      <c r="B114" s="28"/>
      <c r="C114" s="29"/>
      <c r="D114" s="6" t="s">
        <v>2</v>
      </c>
      <c r="E114" s="14">
        <v>0</v>
      </c>
      <c r="F114" s="7"/>
      <c r="G114" s="7"/>
      <c r="H114" s="26"/>
      <c r="I114" s="26"/>
      <c r="J114" s="9">
        <v>0</v>
      </c>
      <c r="K114" s="9">
        <v>0</v>
      </c>
      <c r="L114" s="14"/>
    </row>
    <row r="115" spans="1:12" ht="37.5" hidden="1" customHeight="1">
      <c r="A115" s="27"/>
      <c r="B115" s="28"/>
      <c r="C115" s="29"/>
      <c r="D115" s="6" t="s">
        <v>9</v>
      </c>
      <c r="E115" s="14">
        <v>0</v>
      </c>
      <c r="F115" s="7"/>
      <c r="G115" s="7"/>
      <c r="H115" s="26"/>
      <c r="I115" s="26"/>
      <c r="J115" s="9">
        <v>0</v>
      </c>
      <c r="K115" s="9">
        <v>0</v>
      </c>
      <c r="L115" s="14"/>
    </row>
    <row r="116" spans="1:12" ht="37.5" hidden="1" customHeight="1">
      <c r="A116" s="27"/>
      <c r="B116" s="28"/>
      <c r="C116" s="29"/>
      <c r="D116" s="6" t="s">
        <v>4</v>
      </c>
      <c r="E116" s="14"/>
      <c r="F116" s="7"/>
      <c r="G116" s="7"/>
      <c r="H116" s="26"/>
      <c r="I116" s="26"/>
      <c r="J116" s="9">
        <v>0</v>
      </c>
      <c r="K116" s="9">
        <v>0</v>
      </c>
      <c r="L116" s="14"/>
    </row>
    <row r="117" spans="1:12" ht="56.25" hidden="1" customHeight="1">
      <c r="A117" s="27"/>
      <c r="B117" s="28"/>
      <c r="C117" s="29"/>
      <c r="D117" s="6" t="s">
        <v>10</v>
      </c>
      <c r="E117" s="14"/>
      <c r="F117" s="7"/>
      <c r="G117" s="7"/>
      <c r="H117" s="26"/>
      <c r="I117" s="26"/>
      <c r="J117" s="9">
        <v>0</v>
      </c>
      <c r="K117" s="9">
        <v>0</v>
      </c>
      <c r="L117" s="14"/>
    </row>
    <row r="118" spans="1:12" ht="75" hidden="1" customHeight="1">
      <c r="A118" s="27"/>
      <c r="B118" s="28"/>
      <c r="C118" s="29"/>
      <c r="D118" s="6" t="s">
        <v>11</v>
      </c>
      <c r="E118" s="14"/>
      <c r="F118" s="7"/>
      <c r="G118" s="7"/>
      <c r="H118" s="26"/>
      <c r="I118" s="26"/>
      <c r="J118" s="9">
        <v>0</v>
      </c>
      <c r="K118" s="9">
        <v>0</v>
      </c>
      <c r="L118" s="14"/>
    </row>
    <row r="119" spans="1:12" ht="56.25" hidden="1" customHeight="1">
      <c r="A119" s="27"/>
      <c r="B119" s="28"/>
      <c r="C119" s="29"/>
      <c r="D119" s="6" t="s">
        <v>10</v>
      </c>
      <c r="E119" s="14">
        <v>0</v>
      </c>
      <c r="F119" s="7"/>
      <c r="G119" s="7"/>
      <c r="H119" s="26"/>
      <c r="I119" s="26"/>
      <c r="J119" s="9">
        <v>0</v>
      </c>
      <c r="K119" s="9">
        <v>0</v>
      </c>
      <c r="L119" s="14"/>
    </row>
    <row r="120" spans="1:12" ht="18.75" hidden="1" customHeight="1">
      <c r="A120" s="27"/>
      <c r="B120" s="28"/>
      <c r="C120" s="29"/>
      <c r="D120" s="6" t="s">
        <v>13</v>
      </c>
      <c r="E120" s="14">
        <v>0</v>
      </c>
      <c r="F120" s="14" t="s">
        <v>15</v>
      </c>
      <c r="G120" s="14" t="s">
        <v>15</v>
      </c>
      <c r="H120" s="23" t="s">
        <v>15</v>
      </c>
      <c r="I120" s="26"/>
      <c r="J120" s="9">
        <v>0</v>
      </c>
      <c r="K120" s="9" t="s">
        <v>15</v>
      </c>
      <c r="L120" s="14"/>
    </row>
    <row r="121" spans="1:12" ht="37.5" hidden="1" customHeight="1">
      <c r="A121" s="27"/>
      <c r="B121" s="28"/>
      <c r="C121" s="29"/>
      <c r="D121" s="6" t="s">
        <v>14</v>
      </c>
      <c r="E121" s="14">
        <v>0</v>
      </c>
      <c r="F121" s="14" t="s">
        <v>15</v>
      </c>
      <c r="G121" s="14" t="s">
        <v>15</v>
      </c>
      <c r="H121" s="23" t="s">
        <v>15</v>
      </c>
      <c r="I121" s="26"/>
      <c r="J121" s="9">
        <v>0</v>
      </c>
      <c r="K121" s="9" t="s">
        <v>15</v>
      </c>
      <c r="L121" s="14"/>
    </row>
    <row r="122" spans="1:12" ht="18.75" hidden="1" customHeight="1">
      <c r="A122" s="27" t="s">
        <v>35</v>
      </c>
      <c r="B122" s="28" t="s">
        <v>36</v>
      </c>
      <c r="C122" s="29" t="s">
        <v>18</v>
      </c>
      <c r="D122" s="18" t="s">
        <v>1</v>
      </c>
      <c r="E122" s="14">
        <f>E123+E125+E127+E129+E130</f>
        <v>0</v>
      </c>
      <c r="F122" s="14" t="s">
        <v>15</v>
      </c>
      <c r="G122" s="14" t="s">
        <v>15</v>
      </c>
      <c r="H122" s="23" t="s">
        <v>15</v>
      </c>
      <c r="I122" s="23">
        <f>I123+I125+I127+I129+I130</f>
        <v>0</v>
      </c>
      <c r="J122" s="9">
        <v>0</v>
      </c>
      <c r="K122" s="9" t="s">
        <v>15</v>
      </c>
      <c r="L122" s="14"/>
    </row>
    <row r="123" spans="1:12" ht="18.75" hidden="1" customHeight="1">
      <c r="A123" s="27"/>
      <c r="B123" s="28"/>
      <c r="C123" s="29"/>
      <c r="D123" s="6" t="s">
        <v>2</v>
      </c>
      <c r="E123" s="14">
        <v>0</v>
      </c>
      <c r="F123" s="7"/>
      <c r="G123" s="7"/>
      <c r="H123" s="26"/>
      <c r="I123" s="26"/>
      <c r="J123" s="9">
        <v>0</v>
      </c>
      <c r="K123" s="9">
        <v>0</v>
      </c>
      <c r="L123" s="14"/>
    </row>
    <row r="124" spans="1:12" ht="37.5" hidden="1" customHeight="1">
      <c r="A124" s="27"/>
      <c r="B124" s="28"/>
      <c r="C124" s="29"/>
      <c r="D124" s="6" t="s">
        <v>9</v>
      </c>
      <c r="E124" s="14">
        <v>0</v>
      </c>
      <c r="F124" s="7"/>
      <c r="G124" s="7"/>
      <c r="H124" s="26"/>
      <c r="I124" s="26"/>
      <c r="J124" s="9">
        <v>0</v>
      </c>
      <c r="K124" s="9">
        <v>0</v>
      </c>
      <c r="L124" s="14"/>
    </row>
    <row r="125" spans="1:12" ht="37.5" hidden="1" customHeight="1">
      <c r="A125" s="27"/>
      <c r="B125" s="28"/>
      <c r="C125" s="29"/>
      <c r="D125" s="6" t="s">
        <v>4</v>
      </c>
      <c r="E125" s="14"/>
      <c r="F125" s="7"/>
      <c r="G125" s="7"/>
      <c r="H125" s="26"/>
      <c r="I125" s="26"/>
      <c r="J125" s="9">
        <v>0</v>
      </c>
      <c r="K125" s="9">
        <v>0</v>
      </c>
      <c r="L125" s="14"/>
    </row>
    <row r="126" spans="1:12" ht="56.25" hidden="1" customHeight="1">
      <c r="A126" s="27"/>
      <c r="B126" s="28"/>
      <c r="C126" s="29"/>
      <c r="D126" s="6" t="s">
        <v>10</v>
      </c>
      <c r="E126" s="14"/>
      <c r="F126" s="7"/>
      <c r="G126" s="7"/>
      <c r="H126" s="26"/>
      <c r="I126" s="26"/>
      <c r="J126" s="9">
        <v>0</v>
      </c>
      <c r="K126" s="9">
        <v>0</v>
      </c>
      <c r="L126" s="14"/>
    </row>
    <row r="127" spans="1:12" ht="75" hidden="1" customHeight="1">
      <c r="A127" s="27"/>
      <c r="B127" s="28"/>
      <c r="C127" s="29"/>
      <c r="D127" s="6" t="s">
        <v>11</v>
      </c>
      <c r="E127" s="14"/>
      <c r="F127" s="7"/>
      <c r="G127" s="7"/>
      <c r="H127" s="26"/>
      <c r="I127" s="26"/>
      <c r="J127" s="9">
        <v>0</v>
      </c>
      <c r="K127" s="9">
        <v>0</v>
      </c>
      <c r="L127" s="14"/>
    </row>
    <row r="128" spans="1:12" ht="56.25" hidden="1" customHeight="1">
      <c r="A128" s="27"/>
      <c r="B128" s="28"/>
      <c r="C128" s="29"/>
      <c r="D128" s="6" t="s">
        <v>10</v>
      </c>
      <c r="E128" s="14">
        <v>0</v>
      </c>
      <c r="F128" s="7"/>
      <c r="G128" s="7"/>
      <c r="H128" s="26"/>
      <c r="I128" s="26"/>
      <c r="J128" s="9">
        <v>0</v>
      </c>
      <c r="K128" s="9">
        <v>0</v>
      </c>
      <c r="L128" s="14"/>
    </row>
    <row r="129" spans="1:12" ht="18.75" hidden="1" customHeight="1">
      <c r="A129" s="27"/>
      <c r="B129" s="28"/>
      <c r="C129" s="29"/>
      <c r="D129" s="6" t="s">
        <v>13</v>
      </c>
      <c r="E129" s="14">
        <v>0</v>
      </c>
      <c r="F129" s="14" t="s">
        <v>15</v>
      </c>
      <c r="G129" s="14" t="s">
        <v>15</v>
      </c>
      <c r="H129" s="23" t="s">
        <v>15</v>
      </c>
      <c r="I129" s="26"/>
      <c r="J129" s="9">
        <v>0</v>
      </c>
      <c r="K129" s="9" t="s">
        <v>15</v>
      </c>
      <c r="L129" s="14"/>
    </row>
    <row r="130" spans="1:12" ht="37.5" hidden="1" customHeight="1">
      <c r="A130" s="27"/>
      <c r="B130" s="28"/>
      <c r="C130" s="29"/>
      <c r="D130" s="6" t="s">
        <v>14</v>
      </c>
      <c r="E130" s="14">
        <v>0</v>
      </c>
      <c r="F130" s="14" t="s">
        <v>15</v>
      </c>
      <c r="G130" s="14" t="s">
        <v>15</v>
      </c>
      <c r="H130" s="23" t="s">
        <v>15</v>
      </c>
      <c r="I130" s="26"/>
      <c r="J130" s="9">
        <v>0</v>
      </c>
      <c r="K130" s="9" t="s">
        <v>15</v>
      </c>
      <c r="L130" s="14"/>
    </row>
    <row r="131" spans="1:12" ht="18.75" hidden="1" customHeight="1">
      <c r="A131" s="27" t="s">
        <v>37</v>
      </c>
      <c r="B131" s="28" t="s">
        <v>38</v>
      </c>
      <c r="C131" s="29" t="s">
        <v>18</v>
      </c>
      <c r="D131" s="18" t="s">
        <v>1</v>
      </c>
      <c r="E131" s="14">
        <f>E132+E134+E136+E138+E139</f>
        <v>0</v>
      </c>
      <c r="F131" s="14" t="s">
        <v>15</v>
      </c>
      <c r="G131" s="14" t="s">
        <v>15</v>
      </c>
      <c r="H131" s="23" t="s">
        <v>15</v>
      </c>
      <c r="I131" s="23">
        <f>I132+I134+I136+I138+I139</f>
        <v>0</v>
      </c>
      <c r="J131" s="9">
        <v>0</v>
      </c>
      <c r="K131" s="9" t="s">
        <v>15</v>
      </c>
      <c r="L131" s="14"/>
    </row>
    <row r="132" spans="1:12" ht="18.75" hidden="1" customHeight="1">
      <c r="A132" s="27"/>
      <c r="B132" s="28"/>
      <c r="C132" s="29"/>
      <c r="D132" s="6" t="s">
        <v>2</v>
      </c>
      <c r="E132" s="14">
        <v>0</v>
      </c>
      <c r="F132" s="7"/>
      <c r="G132" s="7"/>
      <c r="H132" s="26"/>
      <c r="I132" s="26"/>
      <c r="J132" s="9">
        <v>0</v>
      </c>
      <c r="K132" s="9">
        <v>0</v>
      </c>
      <c r="L132" s="14"/>
    </row>
    <row r="133" spans="1:12" ht="37.5" hidden="1" customHeight="1">
      <c r="A133" s="27"/>
      <c r="B133" s="28"/>
      <c r="C133" s="29"/>
      <c r="D133" s="6" t="s">
        <v>9</v>
      </c>
      <c r="E133" s="14">
        <v>0</v>
      </c>
      <c r="F133" s="7"/>
      <c r="G133" s="7"/>
      <c r="H133" s="26"/>
      <c r="I133" s="26"/>
      <c r="J133" s="9">
        <v>0</v>
      </c>
      <c r="K133" s="9">
        <v>0</v>
      </c>
      <c r="L133" s="14"/>
    </row>
    <row r="134" spans="1:12" ht="37.5" hidden="1" customHeight="1">
      <c r="A134" s="27"/>
      <c r="B134" s="28"/>
      <c r="C134" s="29"/>
      <c r="D134" s="6" t="s">
        <v>4</v>
      </c>
      <c r="E134" s="14"/>
      <c r="F134" s="7"/>
      <c r="G134" s="7"/>
      <c r="H134" s="26"/>
      <c r="I134" s="26"/>
      <c r="J134" s="9">
        <v>0</v>
      </c>
      <c r="K134" s="9">
        <v>0</v>
      </c>
      <c r="L134" s="14"/>
    </row>
    <row r="135" spans="1:12" ht="56.25" hidden="1" customHeight="1">
      <c r="A135" s="27"/>
      <c r="B135" s="28"/>
      <c r="C135" s="29"/>
      <c r="D135" s="6" t="s">
        <v>10</v>
      </c>
      <c r="E135" s="14"/>
      <c r="F135" s="7"/>
      <c r="G135" s="7"/>
      <c r="H135" s="26"/>
      <c r="I135" s="26"/>
      <c r="J135" s="9">
        <v>0</v>
      </c>
      <c r="K135" s="9">
        <v>0</v>
      </c>
      <c r="L135" s="14"/>
    </row>
    <row r="136" spans="1:12" ht="75" hidden="1" customHeight="1">
      <c r="A136" s="27"/>
      <c r="B136" s="28"/>
      <c r="C136" s="29"/>
      <c r="D136" s="6" t="s">
        <v>11</v>
      </c>
      <c r="E136" s="14"/>
      <c r="F136" s="7"/>
      <c r="G136" s="7"/>
      <c r="H136" s="26"/>
      <c r="I136" s="26"/>
      <c r="J136" s="9">
        <v>0</v>
      </c>
      <c r="K136" s="9">
        <v>0</v>
      </c>
      <c r="L136" s="14"/>
    </row>
    <row r="137" spans="1:12" ht="56.25" hidden="1" customHeight="1">
      <c r="A137" s="27"/>
      <c r="B137" s="28"/>
      <c r="C137" s="29"/>
      <c r="D137" s="6" t="s">
        <v>10</v>
      </c>
      <c r="E137" s="14">
        <v>0</v>
      </c>
      <c r="F137" s="7"/>
      <c r="G137" s="7"/>
      <c r="H137" s="26"/>
      <c r="I137" s="26"/>
      <c r="J137" s="9">
        <v>0</v>
      </c>
      <c r="K137" s="9">
        <v>0</v>
      </c>
      <c r="L137" s="14"/>
    </row>
    <row r="138" spans="1:12" ht="18.75" hidden="1" customHeight="1">
      <c r="A138" s="27"/>
      <c r="B138" s="28"/>
      <c r="C138" s="29"/>
      <c r="D138" s="6" t="s">
        <v>13</v>
      </c>
      <c r="E138" s="14">
        <v>0</v>
      </c>
      <c r="F138" s="14" t="s">
        <v>15</v>
      </c>
      <c r="G138" s="14" t="s">
        <v>15</v>
      </c>
      <c r="H138" s="23" t="s">
        <v>15</v>
      </c>
      <c r="I138" s="26"/>
      <c r="J138" s="9">
        <v>0</v>
      </c>
      <c r="K138" s="9" t="s">
        <v>15</v>
      </c>
      <c r="L138" s="14"/>
    </row>
    <row r="139" spans="1:12" ht="37.5" hidden="1" customHeight="1">
      <c r="A139" s="27"/>
      <c r="B139" s="28"/>
      <c r="C139" s="29"/>
      <c r="D139" s="6" t="s">
        <v>14</v>
      </c>
      <c r="E139" s="14">
        <v>0</v>
      </c>
      <c r="F139" s="14" t="s">
        <v>15</v>
      </c>
      <c r="G139" s="14" t="s">
        <v>15</v>
      </c>
      <c r="H139" s="23" t="s">
        <v>15</v>
      </c>
      <c r="I139" s="26"/>
      <c r="J139" s="9">
        <v>0</v>
      </c>
      <c r="K139" s="9" t="s">
        <v>15</v>
      </c>
      <c r="L139" s="14"/>
    </row>
    <row r="140" spans="1:12" ht="18.75" hidden="1" customHeight="1">
      <c r="A140" s="27" t="s">
        <v>39</v>
      </c>
      <c r="B140" s="28" t="s">
        <v>40</v>
      </c>
      <c r="C140" s="29" t="s">
        <v>41</v>
      </c>
      <c r="D140" s="18" t="s">
        <v>1</v>
      </c>
      <c r="E140" s="14">
        <f>E141+E143+E145+E147+E148</f>
        <v>0</v>
      </c>
      <c r="F140" s="14" t="s">
        <v>15</v>
      </c>
      <c r="G140" s="14" t="s">
        <v>15</v>
      </c>
      <c r="H140" s="23" t="s">
        <v>15</v>
      </c>
      <c r="I140" s="23">
        <f>I141+I143+I145+I147+I148</f>
        <v>0</v>
      </c>
      <c r="J140" s="9">
        <v>0</v>
      </c>
      <c r="K140" s="9" t="s">
        <v>15</v>
      </c>
      <c r="L140" s="14"/>
    </row>
    <row r="141" spans="1:12" ht="18.75" hidden="1" customHeight="1">
      <c r="A141" s="27"/>
      <c r="B141" s="28"/>
      <c r="C141" s="29"/>
      <c r="D141" s="6" t="s">
        <v>2</v>
      </c>
      <c r="E141" s="14">
        <v>0</v>
      </c>
      <c r="F141" s="7"/>
      <c r="G141" s="7"/>
      <c r="H141" s="26"/>
      <c r="I141" s="26"/>
      <c r="J141" s="9">
        <v>0</v>
      </c>
      <c r="K141" s="9">
        <v>0</v>
      </c>
      <c r="L141" s="14"/>
    </row>
    <row r="142" spans="1:12" ht="37.5" hidden="1" customHeight="1">
      <c r="A142" s="27"/>
      <c r="B142" s="28"/>
      <c r="C142" s="29"/>
      <c r="D142" s="6" t="s">
        <v>9</v>
      </c>
      <c r="E142" s="14">
        <v>0</v>
      </c>
      <c r="F142" s="7"/>
      <c r="G142" s="7"/>
      <c r="H142" s="26"/>
      <c r="I142" s="26"/>
      <c r="J142" s="9">
        <v>0</v>
      </c>
      <c r="K142" s="9">
        <v>0</v>
      </c>
      <c r="L142" s="14"/>
    </row>
    <row r="143" spans="1:12" ht="37.5" hidden="1" customHeight="1">
      <c r="A143" s="27"/>
      <c r="B143" s="28"/>
      <c r="C143" s="29"/>
      <c r="D143" s="6" t="s">
        <v>4</v>
      </c>
      <c r="E143" s="14"/>
      <c r="F143" s="7"/>
      <c r="G143" s="7"/>
      <c r="H143" s="26"/>
      <c r="I143" s="26"/>
      <c r="J143" s="9">
        <v>0</v>
      </c>
      <c r="K143" s="9">
        <v>0</v>
      </c>
      <c r="L143" s="14"/>
    </row>
    <row r="144" spans="1:12" ht="56.25" hidden="1" customHeight="1">
      <c r="A144" s="27"/>
      <c r="B144" s="28"/>
      <c r="C144" s="29"/>
      <c r="D144" s="6" t="s">
        <v>10</v>
      </c>
      <c r="E144" s="14"/>
      <c r="F144" s="7"/>
      <c r="G144" s="7"/>
      <c r="H144" s="26"/>
      <c r="I144" s="26"/>
      <c r="J144" s="9">
        <v>0</v>
      </c>
      <c r="K144" s="9">
        <v>0</v>
      </c>
      <c r="L144" s="14"/>
    </row>
    <row r="145" spans="1:12" ht="75" hidden="1" customHeight="1">
      <c r="A145" s="27"/>
      <c r="B145" s="28"/>
      <c r="C145" s="29"/>
      <c r="D145" s="6" t="s">
        <v>11</v>
      </c>
      <c r="E145" s="14"/>
      <c r="F145" s="7"/>
      <c r="G145" s="7"/>
      <c r="H145" s="26"/>
      <c r="I145" s="26"/>
      <c r="J145" s="9">
        <v>0</v>
      </c>
      <c r="K145" s="9">
        <v>0</v>
      </c>
      <c r="L145" s="14"/>
    </row>
    <row r="146" spans="1:12" ht="56.25" hidden="1" customHeight="1">
      <c r="A146" s="27"/>
      <c r="B146" s="28"/>
      <c r="C146" s="29"/>
      <c r="D146" s="6" t="s">
        <v>10</v>
      </c>
      <c r="E146" s="14">
        <v>0</v>
      </c>
      <c r="F146" s="7"/>
      <c r="G146" s="7"/>
      <c r="H146" s="26"/>
      <c r="I146" s="26"/>
      <c r="J146" s="9">
        <v>0</v>
      </c>
      <c r="K146" s="9">
        <v>0</v>
      </c>
      <c r="L146" s="14"/>
    </row>
    <row r="147" spans="1:12" ht="18.75" hidden="1" customHeight="1">
      <c r="A147" s="27"/>
      <c r="B147" s="28"/>
      <c r="C147" s="29"/>
      <c r="D147" s="6" t="s">
        <v>13</v>
      </c>
      <c r="E147" s="14">
        <v>0</v>
      </c>
      <c r="F147" s="14" t="s">
        <v>15</v>
      </c>
      <c r="G147" s="14" t="s">
        <v>15</v>
      </c>
      <c r="H147" s="23" t="s">
        <v>15</v>
      </c>
      <c r="I147" s="26"/>
      <c r="J147" s="9">
        <v>0</v>
      </c>
      <c r="K147" s="9" t="s">
        <v>15</v>
      </c>
      <c r="L147" s="14"/>
    </row>
    <row r="148" spans="1:12" ht="37.5" hidden="1" customHeight="1">
      <c r="A148" s="27"/>
      <c r="B148" s="28"/>
      <c r="C148" s="29"/>
      <c r="D148" s="6" t="s">
        <v>14</v>
      </c>
      <c r="E148" s="14">
        <v>0</v>
      </c>
      <c r="F148" s="14" t="s">
        <v>15</v>
      </c>
      <c r="G148" s="14" t="s">
        <v>15</v>
      </c>
      <c r="H148" s="23" t="s">
        <v>15</v>
      </c>
      <c r="I148" s="26"/>
      <c r="J148" s="9">
        <v>0</v>
      </c>
      <c r="K148" s="9" t="s">
        <v>15</v>
      </c>
      <c r="L148" s="14"/>
    </row>
    <row r="149" spans="1:12">
      <c r="A149" s="27" t="s">
        <v>44</v>
      </c>
      <c r="B149" s="28" t="s">
        <v>95</v>
      </c>
      <c r="C149" s="29" t="s">
        <v>8</v>
      </c>
      <c r="D149" s="18" t="s">
        <v>1</v>
      </c>
      <c r="E149" s="14">
        <f>E150+E151+E152+E153</f>
        <v>18037.399999999998</v>
      </c>
      <c r="F149" s="14" t="s">
        <v>15</v>
      </c>
      <c r="G149" s="14" t="s">
        <v>15</v>
      </c>
      <c r="H149" s="23" t="s">
        <v>15</v>
      </c>
      <c r="I149" s="23">
        <f>I150+I153+I155+I156</f>
        <v>0</v>
      </c>
      <c r="J149" s="9" t="e">
        <f>I149/F149*100</f>
        <v>#VALUE!</v>
      </c>
      <c r="K149" s="9" t="s">
        <v>15</v>
      </c>
      <c r="L149" s="14"/>
    </row>
    <row r="150" spans="1:12" ht="37.5">
      <c r="A150" s="27"/>
      <c r="B150" s="28"/>
      <c r="C150" s="29"/>
      <c r="D150" s="6" t="s">
        <v>87</v>
      </c>
      <c r="E150" s="14">
        <v>17676.599999999999</v>
      </c>
      <c r="F150" s="14">
        <v>17676.599999999999</v>
      </c>
      <c r="G150" s="14">
        <v>17676.599999999999</v>
      </c>
      <c r="H150" s="23">
        <v>0</v>
      </c>
      <c r="I150" s="23">
        <v>0</v>
      </c>
      <c r="J150" s="9">
        <f t="shared" ref="J150:J155" si="86">I150/F150*100</f>
        <v>0</v>
      </c>
      <c r="K150" s="9">
        <f t="shared" ref="K150:K151" si="87">H150/F150*100</f>
        <v>0</v>
      </c>
      <c r="L150" s="14"/>
    </row>
    <row r="151" spans="1:12" ht="37.5">
      <c r="A151" s="27"/>
      <c r="B151" s="28"/>
      <c r="C151" s="29"/>
      <c r="D151" s="6" t="s">
        <v>88</v>
      </c>
      <c r="E151" s="14">
        <v>0</v>
      </c>
      <c r="F151" s="14">
        <v>0</v>
      </c>
      <c r="G151" s="14">
        <v>0</v>
      </c>
      <c r="H151" s="23">
        <v>0</v>
      </c>
      <c r="I151" s="23">
        <v>0</v>
      </c>
      <c r="J151" s="9" t="e">
        <f t="shared" si="86"/>
        <v>#DIV/0!</v>
      </c>
      <c r="K151" s="9" t="e">
        <f t="shared" si="87"/>
        <v>#DIV/0!</v>
      </c>
      <c r="L151" s="14"/>
    </row>
    <row r="152" spans="1:12" ht="56.25">
      <c r="A152" s="27"/>
      <c r="B152" s="28"/>
      <c r="C152" s="29"/>
      <c r="D152" s="6" t="s">
        <v>89</v>
      </c>
      <c r="E152" s="14">
        <v>0</v>
      </c>
      <c r="F152" s="14">
        <v>0</v>
      </c>
      <c r="G152" s="14">
        <v>0</v>
      </c>
      <c r="H152" s="23">
        <v>0</v>
      </c>
      <c r="I152" s="23">
        <v>0</v>
      </c>
      <c r="J152" s="9" t="e">
        <f t="shared" si="86"/>
        <v>#DIV/0!</v>
      </c>
      <c r="K152" s="9" t="e">
        <f>H152/F152*100</f>
        <v>#DIV/0!</v>
      </c>
      <c r="L152" s="14"/>
    </row>
    <row r="153" spans="1:12" ht="37.5">
      <c r="A153" s="27"/>
      <c r="B153" s="28"/>
      <c r="C153" s="29"/>
      <c r="D153" s="6" t="s">
        <v>90</v>
      </c>
      <c r="E153" s="14">
        <f>E154+E155+E156</f>
        <v>360.8</v>
      </c>
      <c r="F153" s="14">
        <f>F154</f>
        <v>360.8</v>
      </c>
      <c r="G153" s="14">
        <f>G154</f>
        <v>360.8</v>
      </c>
      <c r="H153" s="23">
        <f>H154</f>
        <v>0</v>
      </c>
      <c r="I153" s="23">
        <f t="shared" ref="I153" si="88">I154+I155+I156</f>
        <v>0</v>
      </c>
      <c r="J153" s="9">
        <f t="shared" si="86"/>
        <v>0</v>
      </c>
      <c r="K153" s="9">
        <f t="shared" ref="K153:K154" si="89">H153/F153*100</f>
        <v>0</v>
      </c>
      <c r="L153" s="14"/>
    </row>
    <row r="154" spans="1:12">
      <c r="A154" s="27"/>
      <c r="B154" s="28"/>
      <c r="C154" s="29"/>
      <c r="D154" s="6" t="s">
        <v>2</v>
      </c>
      <c r="E154" s="14">
        <v>360.8</v>
      </c>
      <c r="F154" s="14">
        <v>360.8</v>
      </c>
      <c r="G154" s="14">
        <v>360.8</v>
      </c>
      <c r="H154" s="23">
        <v>0</v>
      </c>
      <c r="I154" s="23">
        <v>0</v>
      </c>
      <c r="J154" s="9">
        <f t="shared" si="86"/>
        <v>0</v>
      </c>
      <c r="K154" s="9">
        <f t="shared" si="89"/>
        <v>0</v>
      </c>
      <c r="L154" s="14"/>
    </row>
    <row r="155" spans="1:12">
      <c r="A155" s="27"/>
      <c r="B155" s="28"/>
      <c r="C155" s="29"/>
      <c r="D155" s="6" t="s">
        <v>13</v>
      </c>
      <c r="E155" s="14">
        <v>0</v>
      </c>
      <c r="F155" s="14" t="s">
        <v>15</v>
      </c>
      <c r="G155" s="14" t="s">
        <v>15</v>
      </c>
      <c r="H155" s="23" t="s">
        <v>15</v>
      </c>
      <c r="I155" s="23">
        <v>0</v>
      </c>
      <c r="J155" s="9" t="e">
        <f t="shared" si="86"/>
        <v>#VALUE!</v>
      </c>
      <c r="K155" s="9" t="s">
        <v>15</v>
      </c>
      <c r="L155" s="14"/>
    </row>
    <row r="156" spans="1:12" ht="37.5">
      <c r="A156" s="27"/>
      <c r="B156" s="28"/>
      <c r="C156" s="29"/>
      <c r="D156" s="6" t="s">
        <v>14</v>
      </c>
      <c r="E156" s="14">
        <v>0</v>
      </c>
      <c r="F156" s="14" t="s">
        <v>15</v>
      </c>
      <c r="G156" s="14" t="s">
        <v>15</v>
      </c>
      <c r="H156" s="23" t="s">
        <v>15</v>
      </c>
      <c r="I156" s="23">
        <v>0</v>
      </c>
      <c r="J156" s="9" t="e">
        <f>I156/F156*100</f>
        <v>#VALUE!</v>
      </c>
      <c r="K156" s="9" t="s">
        <v>15</v>
      </c>
      <c r="L156" s="14"/>
    </row>
    <row r="157" spans="1:12">
      <c r="A157" s="27" t="s">
        <v>45</v>
      </c>
      <c r="B157" s="28" t="s">
        <v>96</v>
      </c>
      <c r="C157" s="29" t="s">
        <v>8</v>
      </c>
      <c r="D157" s="18" t="s">
        <v>1</v>
      </c>
      <c r="E157" s="14">
        <f>E158+E159+E160+E161</f>
        <v>2890.5</v>
      </c>
      <c r="F157" s="14" t="s">
        <v>15</v>
      </c>
      <c r="G157" s="14" t="s">
        <v>15</v>
      </c>
      <c r="H157" s="23" t="s">
        <v>15</v>
      </c>
      <c r="I157" s="23">
        <f>I158+I161+I163+I164</f>
        <v>0</v>
      </c>
      <c r="J157" s="9" t="e">
        <f>I157/F157*100</f>
        <v>#VALUE!</v>
      </c>
      <c r="K157" s="9" t="s">
        <v>15</v>
      </c>
      <c r="L157" s="14"/>
    </row>
    <row r="158" spans="1:12" ht="37.5">
      <c r="A158" s="27"/>
      <c r="B158" s="28"/>
      <c r="C158" s="29"/>
      <c r="D158" s="6" t="s">
        <v>87</v>
      </c>
      <c r="E158" s="14">
        <v>2832.6</v>
      </c>
      <c r="F158" s="14">
        <v>2832.6</v>
      </c>
      <c r="G158" s="14">
        <v>2832.6</v>
      </c>
      <c r="H158" s="23">
        <v>0</v>
      </c>
      <c r="I158" s="23">
        <v>0</v>
      </c>
      <c r="J158" s="9">
        <f t="shared" ref="J158:J163" si="90">I158/F158*100</f>
        <v>0</v>
      </c>
      <c r="K158" s="9">
        <f t="shared" ref="K158:K159" si="91">H158/F158*100</f>
        <v>0</v>
      </c>
      <c r="L158" s="14"/>
    </row>
    <row r="159" spans="1:12" ht="37.5">
      <c r="A159" s="27"/>
      <c r="B159" s="28"/>
      <c r="C159" s="29"/>
      <c r="D159" s="6" t="s">
        <v>88</v>
      </c>
      <c r="E159" s="14">
        <v>0</v>
      </c>
      <c r="F159" s="14">
        <v>0</v>
      </c>
      <c r="G159" s="14">
        <v>0</v>
      </c>
      <c r="H159" s="23">
        <v>0</v>
      </c>
      <c r="I159" s="23">
        <v>0</v>
      </c>
      <c r="J159" s="9" t="e">
        <f t="shared" si="90"/>
        <v>#DIV/0!</v>
      </c>
      <c r="K159" s="9" t="e">
        <f t="shared" si="91"/>
        <v>#DIV/0!</v>
      </c>
      <c r="L159" s="14"/>
    </row>
    <row r="160" spans="1:12" ht="56.25">
      <c r="A160" s="27"/>
      <c r="B160" s="28"/>
      <c r="C160" s="29"/>
      <c r="D160" s="6" t="s">
        <v>89</v>
      </c>
      <c r="E160" s="14">
        <v>0</v>
      </c>
      <c r="F160" s="14">
        <v>0</v>
      </c>
      <c r="G160" s="14">
        <v>0</v>
      </c>
      <c r="H160" s="23">
        <v>0</v>
      </c>
      <c r="I160" s="23">
        <v>0</v>
      </c>
      <c r="J160" s="9" t="e">
        <f t="shared" si="90"/>
        <v>#DIV/0!</v>
      </c>
      <c r="K160" s="9" t="e">
        <f>H160/F160*100</f>
        <v>#DIV/0!</v>
      </c>
      <c r="L160" s="14"/>
    </row>
    <row r="161" spans="1:12" ht="37.5">
      <c r="A161" s="27"/>
      <c r="B161" s="28"/>
      <c r="C161" s="29"/>
      <c r="D161" s="6" t="s">
        <v>90</v>
      </c>
      <c r="E161" s="14">
        <f>E162+E163+E164</f>
        <v>57.9</v>
      </c>
      <c r="F161" s="14">
        <f>F162</f>
        <v>57.9</v>
      </c>
      <c r="G161" s="14">
        <f t="shared" ref="G161" si="92">G162</f>
        <v>57.9</v>
      </c>
      <c r="H161" s="23">
        <f>H162</f>
        <v>0</v>
      </c>
      <c r="I161" s="23">
        <f t="shared" ref="I161" si="93">I162+I163+I164</f>
        <v>0</v>
      </c>
      <c r="J161" s="9">
        <f t="shared" si="90"/>
        <v>0</v>
      </c>
      <c r="K161" s="9">
        <f t="shared" ref="K161:K162" si="94">H161/F161*100</f>
        <v>0</v>
      </c>
      <c r="L161" s="14"/>
    </row>
    <row r="162" spans="1:12">
      <c r="A162" s="27"/>
      <c r="B162" s="28"/>
      <c r="C162" s="29"/>
      <c r="D162" s="6" t="s">
        <v>2</v>
      </c>
      <c r="E162" s="14">
        <v>57.9</v>
      </c>
      <c r="F162" s="14">
        <v>57.9</v>
      </c>
      <c r="G162" s="14">
        <v>57.9</v>
      </c>
      <c r="H162" s="23">
        <v>0</v>
      </c>
      <c r="I162" s="23">
        <v>0</v>
      </c>
      <c r="J162" s="9">
        <f t="shared" si="90"/>
        <v>0</v>
      </c>
      <c r="K162" s="9">
        <f t="shared" si="94"/>
        <v>0</v>
      </c>
      <c r="L162" s="14"/>
    </row>
    <row r="163" spans="1:12">
      <c r="A163" s="27"/>
      <c r="B163" s="28"/>
      <c r="C163" s="29"/>
      <c r="D163" s="6" t="s">
        <v>13</v>
      </c>
      <c r="E163" s="14">
        <v>0</v>
      </c>
      <c r="F163" s="14" t="s">
        <v>15</v>
      </c>
      <c r="G163" s="14" t="s">
        <v>15</v>
      </c>
      <c r="H163" s="23" t="s">
        <v>15</v>
      </c>
      <c r="I163" s="23">
        <v>0</v>
      </c>
      <c r="J163" s="9" t="e">
        <f t="shared" si="90"/>
        <v>#VALUE!</v>
      </c>
      <c r="K163" s="9" t="s">
        <v>15</v>
      </c>
      <c r="L163" s="14"/>
    </row>
    <row r="164" spans="1:12" ht="37.5">
      <c r="A164" s="27"/>
      <c r="B164" s="28"/>
      <c r="C164" s="29"/>
      <c r="D164" s="6" t="s">
        <v>14</v>
      </c>
      <c r="E164" s="14">
        <v>0</v>
      </c>
      <c r="F164" s="14" t="s">
        <v>15</v>
      </c>
      <c r="G164" s="14" t="s">
        <v>15</v>
      </c>
      <c r="H164" s="23" t="s">
        <v>15</v>
      </c>
      <c r="I164" s="23">
        <v>0</v>
      </c>
      <c r="J164" s="9" t="e">
        <f>I164/F164*100</f>
        <v>#VALUE!</v>
      </c>
      <c r="K164" s="9" t="s">
        <v>15</v>
      </c>
      <c r="L164" s="14"/>
    </row>
    <row r="165" spans="1:12">
      <c r="A165" s="27" t="s">
        <v>46</v>
      </c>
      <c r="B165" s="28" t="s">
        <v>97</v>
      </c>
      <c r="C165" s="29" t="s">
        <v>8</v>
      </c>
      <c r="D165" s="18" t="s">
        <v>1</v>
      </c>
      <c r="E165" s="14">
        <f>E166+E167+E168+E169</f>
        <v>89924.800000000003</v>
      </c>
      <c r="F165" s="14" t="s">
        <v>15</v>
      </c>
      <c r="G165" s="14" t="s">
        <v>15</v>
      </c>
      <c r="H165" s="23" t="s">
        <v>15</v>
      </c>
      <c r="I165" s="23">
        <f>I166+I169+I171+I172</f>
        <v>20698.099999999999</v>
      </c>
      <c r="J165" s="9" t="e">
        <f>I165/F165*100</f>
        <v>#VALUE!</v>
      </c>
      <c r="K165" s="9" t="s">
        <v>15</v>
      </c>
      <c r="L165" s="14"/>
    </row>
    <row r="166" spans="1:12" ht="37.5">
      <c r="A166" s="27"/>
      <c r="B166" s="28"/>
      <c r="C166" s="29"/>
      <c r="D166" s="6" t="s">
        <v>87</v>
      </c>
      <c r="E166" s="14">
        <v>0</v>
      </c>
      <c r="F166" s="14">
        <v>0</v>
      </c>
      <c r="G166" s="14">
        <v>0</v>
      </c>
      <c r="H166" s="23">
        <v>0</v>
      </c>
      <c r="I166" s="23">
        <v>0</v>
      </c>
      <c r="J166" s="9" t="e">
        <f t="shared" ref="J166:J171" si="95">I166/F166*100</f>
        <v>#DIV/0!</v>
      </c>
      <c r="K166" s="9" t="e">
        <f t="shared" ref="K166:K167" si="96">H166/F166*100</f>
        <v>#DIV/0!</v>
      </c>
      <c r="L166" s="14"/>
    </row>
    <row r="167" spans="1:12" ht="37.5">
      <c r="A167" s="27"/>
      <c r="B167" s="28"/>
      <c r="C167" s="29"/>
      <c r="D167" s="6" t="s">
        <v>88</v>
      </c>
      <c r="E167" s="14">
        <v>0</v>
      </c>
      <c r="F167" s="14">
        <v>0</v>
      </c>
      <c r="G167" s="14">
        <v>0</v>
      </c>
      <c r="H167" s="23">
        <v>0</v>
      </c>
      <c r="I167" s="23">
        <v>0</v>
      </c>
      <c r="J167" s="9" t="e">
        <f t="shared" si="95"/>
        <v>#DIV/0!</v>
      </c>
      <c r="K167" s="9" t="e">
        <f t="shared" si="96"/>
        <v>#DIV/0!</v>
      </c>
      <c r="L167" s="14"/>
    </row>
    <row r="168" spans="1:12" ht="56.25">
      <c r="A168" s="27"/>
      <c r="B168" s="28"/>
      <c r="C168" s="29"/>
      <c r="D168" s="6" t="s">
        <v>89</v>
      </c>
      <c r="E168" s="14">
        <v>0</v>
      </c>
      <c r="F168" s="14">
        <v>0</v>
      </c>
      <c r="G168" s="14">
        <v>0</v>
      </c>
      <c r="H168" s="23">
        <v>0</v>
      </c>
      <c r="I168" s="23">
        <v>0</v>
      </c>
      <c r="J168" s="9" t="e">
        <f t="shared" si="95"/>
        <v>#DIV/0!</v>
      </c>
      <c r="K168" s="9" t="e">
        <f>H168/F168*100</f>
        <v>#DIV/0!</v>
      </c>
      <c r="L168" s="14"/>
    </row>
    <row r="169" spans="1:12" ht="37.5">
      <c r="A169" s="27"/>
      <c r="B169" s="28"/>
      <c r="C169" s="29"/>
      <c r="D169" s="6" t="s">
        <v>90</v>
      </c>
      <c r="E169" s="14">
        <f>E170+E171+E172</f>
        <v>89924.800000000003</v>
      </c>
      <c r="F169" s="14">
        <f>F170</f>
        <v>94169.3</v>
      </c>
      <c r="G169" s="14">
        <f t="shared" ref="G169" si="97">G170</f>
        <v>92382.1</v>
      </c>
      <c r="H169" s="23">
        <f>H170</f>
        <v>20698.099999999999</v>
      </c>
      <c r="I169" s="23">
        <f t="shared" ref="I169" si="98">I170+I171+I172</f>
        <v>20698.099999999999</v>
      </c>
      <c r="J169" s="9">
        <f t="shared" si="95"/>
        <v>21.979668533163142</v>
      </c>
      <c r="K169" s="9">
        <f t="shared" ref="K169:K170" si="99">H169/F169*100</f>
        <v>21.979668533163142</v>
      </c>
      <c r="L169" s="14"/>
    </row>
    <row r="170" spans="1:12">
      <c r="A170" s="27"/>
      <c r="B170" s="28"/>
      <c r="C170" s="29"/>
      <c r="D170" s="6" t="s">
        <v>2</v>
      </c>
      <c r="E170" s="14">
        <v>89924.800000000003</v>
      </c>
      <c r="F170" s="14">
        <v>94169.3</v>
      </c>
      <c r="G170" s="14">
        <v>92382.1</v>
      </c>
      <c r="H170" s="23">
        <v>20698.099999999999</v>
      </c>
      <c r="I170" s="23">
        <v>20698.099999999999</v>
      </c>
      <c r="J170" s="9">
        <f t="shared" si="95"/>
        <v>21.979668533163142</v>
      </c>
      <c r="K170" s="9">
        <f t="shared" si="99"/>
        <v>21.979668533163142</v>
      </c>
      <c r="L170" s="14"/>
    </row>
    <row r="171" spans="1:12">
      <c r="A171" s="27"/>
      <c r="B171" s="28"/>
      <c r="C171" s="29"/>
      <c r="D171" s="6" t="s">
        <v>13</v>
      </c>
      <c r="E171" s="14">
        <v>0</v>
      </c>
      <c r="F171" s="14" t="s">
        <v>15</v>
      </c>
      <c r="G171" s="14" t="s">
        <v>15</v>
      </c>
      <c r="H171" s="23" t="s">
        <v>15</v>
      </c>
      <c r="I171" s="23">
        <v>0</v>
      </c>
      <c r="J171" s="9" t="e">
        <f t="shared" si="95"/>
        <v>#VALUE!</v>
      </c>
      <c r="K171" s="9" t="s">
        <v>15</v>
      </c>
      <c r="L171" s="14"/>
    </row>
    <row r="172" spans="1:12" ht="37.5">
      <c r="A172" s="27"/>
      <c r="B172" s="28"/>
      <c r="C172" s="29"/>
      <c r="D172" s="6" t="s">
        <v>14</v>
      </c>
      <c r="E172" s="14">
        <v>0</v>
      </c>
      <c r="F172" s="14" t="s">
        <v>15</v>
      </c>
      <c r="G172" s="14" t="s">
        <v>15</v>
      </c>
      <c r="H172" s="23" t="s">
        <v>15</v>
      </c>
      <c r="I172" s="23">
        <v>0</v>
      </c>
      <c r="J172" s="9" t="e">
        <f>I172/F172*100</f>
        <v>#VALUE!</v>
      </c>
      <c r="K172" s="9" t="s">
        <v>15</v>
      </c>
      <c r="L172" s="14"/>
    </row>
    <row r="173" spans="1:12">
      <c r="A173" s="27" t="s">
        <v>47</v>
      </c>
      <c r="B173" s="28" t="s">
        <v>98</v>
      </c>
      <c r="C173" s="29" t="s">
        <v>8</v>
      </c>
      <c r="D173" s="18" t="s">
        <v>1</v>
      </c>
      <c r="E173" s="14">
        <f t="shared" ref="E173:G179" si="100">E181+E189+E197+E205+E213+E221+E229+E237+E245+E253+E261+E269+E277+E285+E293+E301+E309</f>
        <v>1388766.2</v>
      </c>
      <c r="F173" s="14" t="s">
        <v>15</v>
      </c>
      <c r="G173" s="14" t="s">
        <v>15</v>
      </c>
      <c r="H173" s="23" t="s">
        <v>15</v>
      </c>
      <c r="I173" s="23">
        <f>I174+I177+I179+I180</f>
        <v>170761.9</v>
      </c>
      <c r="J173" s="9" t="e">
        <f>I173/F173*100</f>
        <v>#VALUE!</v>
      </c>
      <c r="K173" s="9" t="s">
        <v>15</v>
      </c>
      <c r="L173" s="14"/>
    </row>
    <row r="174" spans="1:12" ht="37.5">
      <c r="A174" s="27"/>
      <c r="B174" s="28"/>
      <c r="C174" s="29"/>
      <c r="D174" s="6" t="s">
        <v>87</v>
      </c>
      <c r="E174" s="14">
        <f t="shared" si="100"/>
        <v>622572.39999999991</v>
      </c>
      <c r="F174" s="14">
        <f t="shared" ref="F174" si="101">F182+F190+F198+F206+F214+F222+F230+F238+F246+F254+F262+F270+F278+F286+F294+F302+F310</f>
        <v>622572.39999999991</v>
      </c>
      <c r="G174" s="14">
        <f>G182+G190+G198+G206+G214+G222+G230+G238+G246+G254+G262+G270+G278+G286+G294+G302+G310</f>
        <v>622572.39999999991</v>
      </c>
      <c r="H174" s="23">
        <f t="shared" ref="H174:I178" si="102">H182+H190+H198+H206+H214+H222+H230+H238+H246+H254+H262+H270+H278+H286+H294+H302+H310</f>
        <v>24898.799999999999</v>
      </c>
      <c r="I174" s="23">
        <f t="shared" si="102"/>
        <v>24898.799999999999</v>
      </c>
      <c r="J174" s="9">
        <f t="shared" ref="J174:J179" si="103">I174/F174*100</f>
        <v>3.9993420845511309</v>
      </c>
      <c r="K174" s="9">
        <f t="shared" ref="K174:K175" si="104">H174/F174*100</f>
        <v>3.9993420845511309</v>
      </c>
      <c r="L174" s="14"/>
    </row>
    <row r="175" spans="1:12" ht="37.5">
      <c r="A175" s="27"/>
      <c r="B175" s="28"/>
      <c r="C175" s="29"/>
      <c r="D175" s="6" t="s">
        <v>88</v>
      </c>
      <c r="E175" s="14">
        <f t="shared" si="100"/>
        <v>0</v>
      </c>
      <c r="F175" s="14">
        <f t="shared" ref="F175:G175" si="105">F183+F191+F199+F207+F215+F223+F231+F239+F247+F255+F263+F271+F279+F287+F295+F303+F311</f>
        <v>0</v>
      </c>
      <c r="G175" s="14">
        <f t="shared" si="105"/>
        <v>0</v>
      </c>
      <c r="H175" s="23">
        <f t="shared" si="102"/>
        <v>0</v>
      </c>
      <c r="I175" s="23">
        <f t="shared" si="102"/>
        <v>0</v>
      </c>
      <c r="J175" s="9" t="e">
        <f t="shared" si="103"/>
        <v>#DIV/0!</v>
      </c>
      <c r="K175" s="9" t="e">
        <f t="shared" si="104"/>
        <v>#DIV/0!</v>
      </c>
      <c r="L175" s="14"/>
    </row>
    <row r="176" spans="1:12" ht="56.25">
      <c r="A176" s="27"/>
      <c r="B176" s="28"/>
      <c r="C176" s="29"/>
      <c r="D176" s="6" t="s">
        <v>89</v>
      </c>
      <c r="E176" s="14">
        <f t="shared" si="100"/>
        <v>0</v>
      </c>
      <c r="F176" s="14">
        <f t="shared" ref="F176:G176" si="106">F184+F192+F200+F208+F216+F224+F232+F240+F248+F256+F264+F272+F280+F288+F296+F304+F312</f>
        <v>0</v>
      </c>
      <c r="G176" s="14">
        <f t="shared" si="106"/>
        <v>0</v>
      </c>
      <c r="H176" s="23">
        <f t="shared" si="102"/>
        <v>0</v>
      </c>
      <c r="I176" s="23">
        <f t="shared" si="102"/>
        <v>0</v>
      </c>
      <c r="J176" s="9" t="e">
        <f t="shared" si="103"/>
        <v>#DIV/0!</v>
      </c>
      <c r="K176" s="9" t="e">
        <f>H176/F176*100</f>
        <v>#DIV/0!</v>
      </c>
      <c r="L176" s="14"/>
    </row>
    <row r="177" spans="1:12" ht="37.5">
      <c r="A177" s="27"/>
      <c r="B177" s="28"/>
      <c r="C177" s="29"/>
      <c r="D177" s="6" t="s">
        <v>90</v>
      </c>
      <c r="E177" s="14">
        <f t="shared" si="100"/>
        <v>766193.8</v>
      </c>
      <c r="F177" s="14">
        <f t="shared" ref="F177" si="107">F185+F193+F201+F209+F217+F225+F233+F241+F249+F257+F265+F273+F281+F289+F297+F305+F313</f>
        <v>962187.29999999993</v>
      </c>
      <c r="G177" s="14">
        <f>G185+G193+G201+G209+G217+G225+G233+G241+G249+G257+G265+G273+G281+G289+G297+G305+G313</f>
        <v>961882.4</v>
      </c>
      <c r="H177" s="23">
        <f t="shared" si="102"/>
        <v>145863.1</v>
      </c>
      <c r="I177" s="23">
        <f t="shared" si="102"/>
        <v>145863.1</v>
      </c>
      <c r="J177" s="9">
        <f t="shared" si="103"/>
        <v>15.159532868496603</v>
      </c>
      <c r="K177" s="9">
        <f t="shared" ref="K177:K178" si="108">H177/F177*100</f>
        <v>15.159532868496603</v>
      </c>
      <c r="L177" s="14"/>
    </row>
    <row r="178" spans="1:12">
      <c r="A178" s="27"/>
      <c r="B178" s="28"/>
      <c r="C178" s="29"/>
      <c r="D178" s="6" t="s">
        <v>2</v>
      </c>
      <c r="E178" s="14">
        <f t="shared" si="100"/>
        <v>766193.8</v>
      </c>
      <c r="F178" s="14">
        <f t="shared" si="100"/>
        <v>962187.29999999993</v>
      </c>
      <c r="G178" s="14">
        <f t="shared" si="100"/>
        <v>961882.4</v>
      </c>
      <c r="H178" s="23">
        <f t="shared" si="102"/>
        <v>145863.1</v>
      </c>
      <c r="I178" s="23">
        <f t="shared" si="102"/>
        <v>145863.1</v>
      </c>
      <c r="J178" s="9">
        <f t="shared" si="103"/>
        <v>15.159532868496603</v>
      </c>
      <c r="K178" s="9">
        <f t="shared" si="108"/>
        <v>15.159532868496603</v>
      </c>
      <c r="L178" s="14"/>
    </row>
    <row r="179" spans="1:12">
      <c r="A179" s="27"/>
      <c r="B179" s="28"/>
      <c r="C179" s="29"/>
      <c r="D179" s="6" t="s">
        <v>13</v>
      </c>
      <c r="E179" s="14">
        <f t="shared" si="100"/>
        <v>0</v>
      </c>
      <c r="F179" s="14" t="s">
        <v>15</v>
      </c>
      <c r="G179" s="14" t="s">
        <v>15</v>
      </c>
      <c r="H179" s="23" t="s">
        <v>15</v>
      </c>
      <c r="I179" s="23">
        <v>0</v>
      </c>
      <c r="J179" s="9" t="e">
        <f t="shared" si="103"/>
        <v>#VALUE!</v>
      </c>
      <c r="K179" s="9" t="s">
        <v>15</v>
      </c>
      <c r="L179" s="14"/>
    </row>
    <row r="180" spans="1:12" ht="37.5">
      <c r="A180" s="27"/>
      <c r="B180" s="28"/>
      <c r="C180" s="29"/>
      <c r="D180" s="6" t="s">
        <v>14</v>
      </c>
      <c r="E180" s="14">
        <f>E188+E196+E204+E212+E220+E228+E236+E244+E252+E260+E268+E276+E284+E292+E300+E308+E316</f>
        <v>0</v>
      </c>
      <c r="F180" s="14" t="s">
        <v>15</v>
      </c>
      <c r="G180" s="14" t="s">
        <v>15</v>
      </c>
      <c r="H180" s="23" t="s">
        <v>15</v>
      </c>
      <c r="I180" s="23">
        <v>0</v>
      </c>
      <c r="J180" s="9" t="e">
        <f>I180/F180*100</f>
        <v>#VALUE!</v>
      </c>
      <c r="K180" s="9" t="s">
        <v>15</v>
      </c>
      <c r="L180" s="14"/>
    </row>
    <row r="181" spans="1:12">
      <c r="A181" s="27" t="s">
        <v>64</v>
      </c>
      <c r="B181" s="28" t="s">
        <v>99</v>
      </c>
      <c r="C181" s="29" t="s">
        <v>8</v>
      </c>
      <c r="D181" s="18" t="s">
        <v>1</v>
      </c>
      <c r="E181" s="14">
        <f>E182+E183+E184+E185</f>
        <v>171225.60000000001</v>
      </c>
      <c r="F181" s="14" t="s">
        <v>15</v>
      </c>
      <c r="G181" s="14" t="s">
        <v>15</v>
      </c>
      <c r="H181" s="23" t="s">
        <v>15</v>
      </c>
      <c r="I181" s="23">
        <f>I182+I185+I187+I188</f>
        <v>25407</v>
      </c>
      <c r="J181" s="9" t="e">
        <f>I181/F181*100</f>
        <v>#VALUE!</v>
      </c>
      <c r="K181" s="9" t="s">
        <v>15</v>
      </c>
      <c r="L181" s="14"/>
    </row>
    <row r="182" spans="1:12" ht="37.5">
      <c r="A182" s="27"/>
      <c r="B182" s="28"/>
      <c r="C182" s="29"/>
      <c r="D182" s="6" t="s">
        <v>87</v>
      </c>
      <c r="E182" s="14">
        <v>167800.9</v>
      </c>
      <c r="F182" s="14">
        <v>167800.9</v>
      </c>
      <c r="G182" s="14">
        <v>167800.9</v>
      </c>
      <c r="H182" s="23">
        <v>24898.799999999999</v>
      </c>
      <c r="I182" s="23">
        <v>24898.799999999999</v>
      </c>
      <c r="J182" s="9">
        <f t="shared" ref="J182:J187" si="109">I182/F182*100</f>
        <v>14.838299437011363</v>
      </c>
      <c r="K182" s="9">
        <f t="shared" ref="K182:K183" si="110">H182/F182*100</f>
        <v>14.838299437011363</v>
      </c>
      <c r="L182" s="14"/>
    </row>
    <row r="183" spans="1:12" ht="37.5">
      <c r="A183" s="27"/>
      <c r="B183" s="28"/>
      <c r="C183" s="29"/>
      <c r="D183" s="6" t="s">
        <v>88</v>
      </c>
      <c r="E183" s="14">
        <v>0</v>
      </c>
      <c r="F183" s="14">
        <v>0</v>
      </c>
      <c r="G183" s="14">
        <v>0</v>
      </c>
      <c r="H183" s="23">
        <v>0</v>
      </c>
      <c r="I183" s="23">
        <v>0</v>
      </c>
      <c r="J183" s="9" t="e">
        <f t="shared" si="109"/>
        <v>#DIV/0!</v>
      </c>
      <c r="K183" s="9" t="e">
        <f t="shared" si="110"/>
        <v>#DIV/0!</v>
      </c>
      <c r="L183" s="14"/>
    </row>
    <row r="184" spans="1:12" ht="56.25">
      <c r="A184" s="27"/>
      <c r="B184" s="28"/>
      <c r="C184" s="29"/>
      <c r="D184" s="6" t="s">
        <v>89</v>
      </c>
      <c r="E184" s="14">
        <v>0</v>
      </c>
      <c r="F184" s="14">
        <v>0</v>
      </c>
      <c r="G184" s="14">
        <v>0</v>
      </c>
      <c r="H184" s="23">
        <v>0</v>
      </c>
      <c r="I184" s="23">
        <v>0</v>
      </c>
      <c r="J184" s="9" t="e">
        <f t="shared" si="109"/>
        <v>#DIV/0!</v>
      </c>
      <c r="K184" s="9" t="e">
        <f>H184/F184*100</f>
        <v>#DIV/0!</v>
      </c>
      <c r="L184" s="14"/>
    </row>
    <row r="185" spans="1:12" ht="37.5">
      <c r="A185" s="27"/>
      <c r="B185" s="28"/>
      <c r="C185" s="29"/>
      <c r="D185" s="6" t="s">
        <v>90</v>
      </c>
      <c r="E185" s="14">
        <f>E186+E187+E188</f>
        <v>3424.7</v>
      </c>
      <c r="F185" s="14">
        <f>F186</f>
        <v>3424.7</v>
      </c>
      <c r="G185" s="14">
        <f t="shared" ref="G185" si="111">G186</f>
        <v>3424.7</v>
      </c>
      <c r="H185" s="23">
        <f>H186</f>
        <v>508.2</v>
      </c>
      <c r="I185" s="23">
        <f t="shared" ref="I185" si="112">I186+I187+I188</f>
        <v>508.2</v>
      </c>
      <c r="J185" s="9">
        <f t="shared" si="109"/>
        <v>14.839255993225683</v>
      </c>
      <c r="K185" s="9">
        <f t="shared" ref="K185:K186" si="113">H185/F185*100</f>
        <v>14.839255993225683</v>
      </c>
      <c r="L185" s="14"/>
    </row>
    <row r="186" spans="1:12">
      <c r="A186" s="27"/>
      <c r="B186" s="28"/>
      <c r="C186" s="29"/>
      <c r="D186" s="6" t="s">
        <v>2</v>
      </c>
      <c r="E186" s="14">
        <v>3424.7</v>
      </c>
      <c r="F186" s="14">
        <v>3424.7</v>
      </c>
      <c r="G186" s="14">
        <v>3424.7</v>
      </c>
      <c r="H186" s="23">
        <v>508.2</v>
      </c>
      <c r="I186" s="23">
        <v>508.2</v>
      </c>
      <c r="J186" s="9">
        <f t="shared" si="109"/>
        <v>14.839255993225683</v>
      </c>
      <c r="K186" s="9">
        <f t="shared" si="113"/>
        <v>14.839255993225683</v>
      </c>
      <c r="L186" s="14"/>
    </row>
    <row r="187" spans="1:12">
      <c r="A187" s="27"/>
      <c r="B187" s="28"/>
      <c r="C187" s="29"/>
      <c r="D187" s="6" t="s">
        <v>13</v>
      </c>
      <c r="E187" s="14">
        <v>0</v>
      </c>
      <c r="F187" s="14" t="s">
        <v>15</v>
      </c>
      <c r="G187" s="14" t="s">
        <v>15</v>
      </c>
      <c r="H187" s="23" t="s">
        <v>15</v>
      </c>
      <c r="I187" s="23">
        <v>0</v>
      </c>
      <c r="J187" s="9" t="e">
        <f t="shared" si="109"/>
        <v>#VALUE!</v>
      </c>
      <c r="K187" s="9" t="s">
        <v>15</v>
      </c>
      <c r="L187" s="14"/>
    </row>
    <row r="188" spans="1:12" ht="37.5">
      <c r="A188" s="27"/>
      <c r="B188" s="28"/>
      <c r="C188" s="29"/>
      <c r="D188" s="6" t="s">
        <v>14</v>
      </c>
      <c r="E188" s="14">
        <v>0</v>
      </c>
      <c r="F188" s="14" t="s">
        <v>15</v>
      </c>
      <c r="G188" s="14" t="s">
        <v>15</v>
      </c>
      <c r="H188" s="23" t="s">
        <v>15</v>
      </c>
      <c r="I188" s="23">
        <v>0</v>
      </c>
      <c r="J188" s="9" t="e">
        <f>I188/F188*100</f>
        <v>#VALUE!</v>
      </c>
      <c r="K188" s="9" t="s">
        <v>15</v>
      </c>
      <c r="L188" s="14"/>
    </row>
    <row r="189" spans="1:12">
      <c r="A189" s="27" t="s">
        <v>65</v>
      </c>
      <c r="B189" s="28" t="s">
        <v>100</v>
      </c>
      <c r="C189" s="29" t="s">
        <v>8</v>
      </c>
      <c r="D189" s="18" t="s">
        <v>1</v>
      </c>
      <c r="E189" s="14">
        <f>E190+E191+E192+E193</f>
        <v>9611.6</v>
      </c>
      <c r="F189" s="14" t="s">
        <v>15</v>
      </c>
      <c r="G189" s="14" t="s">
        <v>15</v>
      </c>
      <c r="H189" s="23" t="s">
        <v>15</v>
      </c>
      <c r="I189" s="23">
        <f>I190+I193+I195+I196</f>
        <v>2270.1</v>
      </c>
      <c r="J189" s="9" t="e">
        <f>I189/F189*100</f>
        <v>#VALUE!</v>
      </c>
      <c r="K189" s="9" t="s">
        <v>15</v>
      </c>
      <c r="L189" s="14"/>
    </row>
    <row r="190" spans="1:12" ht="37.5">
      <c r="A190" s="27"/>
      <c r="B190" s="28"/>
      <c r="C190" s="29"/>
      <c r="D190" s="6" t="s">
        <v>87</v>
      </c>
      <c r="E190" s="14">
        <v>0</v>
      </c>
      <c r="F190" s="14">
        <v>0</v>
      </c>
      <c r="G190" s="14">
        <v>0</v>
      </c>
      <c r="H190" s="23">
        <v>0</v>
      </c>
      <c r="I190" s="23">
        <v>0</v>
      </c>
      <c r="J190" s="9" t="e">
        <f t="shared" ref="J190:J195" si="114">I190/F190*100</f>
        <v>#DIV/0!</v>
      </c>
      <c r="K190" s="9" t="e">
        <f t="shared" ref="K190:K191" si="115">H190/F190*100</f>
        <v>#DIV/0!</v>
      </c>
      <c r="L190" s="14"/>
    </row>
    <row r="191" spans="1:12" ht="37.5">
      <c r="A191" s="27"/>
      <c r="B191" s="28"/>
      <c r="C191" s="29"/>
      <c r="D191" s="6" t="s">
        <v>88</v>
      </c>
      <c r="E191" s="14">
        <v>0</v>
      </c>
      <c r="F191" s="14">
        <v>0</v>
      </c>
      <c r="G191" s="14">
        <v>0</v>
      </c>
      <c r="H191" s="23">
        <v>0</v>
      </c>
      <c r="I191" s="23">
        <v>0</v>
      </c>
      <c r="J191" s="9" t="e">
        <f t="shared" si="114"/>
        <v>#DIV/0!</v>
      </c>
      <c r="K191" s="9" t="e">
        <f t="shared" si="115"/>
        <v>#DIV/0!</v>
      </c>
      <c r="L191" s="14"/>
    </row>
    <row r="192" spans="1:12" ht="56.25">
      <c r="A192" s="27"/>
      <c r="B192" s="28"/>
      <c r="C192" s="29"/>
      <c r="D192" s="6" t="s">
        <v>89</v>
      </c>
      <c r="E192" s="14">
        <v>0</v>
      </c>
      <c r="F192" s="14">
        <v>0</v>
      </c>
      <c r="G192" s="14">
        <v>0</v>
      </c>
      <c r="H192" s="23">
        <v>0</v>
      </c>
      <c r="I192" s="23">
        <v>0</v>
      </c>
      <c r="J192" s="9" t="e">
        <f t="shared" si="114"/>
        <v>#DIV/0!</v>
      </c>
      <c r="K192" s="9" t="e">
        <f>H192/F192*100</f>
        <v>#DIV/0!</v>
      </c>
      <c r="L192" s="14"/>
    </row>
    <row r="193" spans="1:12" ht="37.5">
      <c r="A193" s="27"/>
      <c r="B193" s="28"/>
      <c r="C193" s="29"/>
      <c r="D193" s="6" t="s">
        <v>90</v>
      </c>
      <c r="E193" s="14">
        <f>E194+E195+E196</f>
        <v>9611.6</v>
      </c>
      <c r="F193" s="14">
        <f>F194</f>
        <v>9611.6</v>
      </c>
      <c r="G193" s="14">
        <f t="shared" ref="G193" si="116">G194</f>
        <v>9535.7000000000007</v>
      </c>
      <c r="H193" s="23">
        <f>H194</f>
        <v>2270.1</v>
      </c>
      <c r="I193" s="23">
        <f t="shared" ref="I193" si="117">I194+I195+I196</f>
        <v>2270.1</v>
      </c>
      <c r="J193" s="9">
        <f t="shared" si="114"/>
        <v>23.618336177119311</v>
      </c>
      <c r="K193" s="9">
        <f t="shared" ref="K193:K194" si="118">H193/F193*100</f>
        <v>23.618336177119311</v>
      </c>
      <c r="L193" s="14"/>
    </row>
    <row r="194" spans="1:12">
      <c r="A194" s="27"/>
      <c r="B194" s="28"/>
      <c r="C194" s="29"/>
      <c r="D194" s="6" t="s">
        <v>2</v>
      </c>
      <c r="E194" s="14">
        <v>9611.6</v>
      </c>
      <c r="F194" s="14">
        <v>9611.6</v>
      </c>
      <c r="G194" s="14">
        <v>9535.7000000000007</v>
      </c>
      <c r="H194" s="23">
        <v>2270.1</v>
      </c>
      <c r="I194" s="23">
        <v>2270.1</v>
      </c>
      <c r="J194" s="9">
        <f t="shared" si="114"/>
        <v>23.618336177119311</v>
      </c>
      <c r="K194" s="9">
        <f t="shared" si="118"/>
        <v>23.618336177119311</v>
      </c>
      <c r="L194" s="14"/>
    </row>
    <row r="195" spans="1:12">
      <c r="A195" s="27"/>
      <c r="B195" s="28"/>
      <c r="C195" s="29"/>
      <c r="D195" s="6" t="s">
        <v>13</v>
      </c>
      <c r="E195" s="14">
        <v>0</v>
      </c>
      <c r="F195" s="14" t="s">
        <v>15</v>
      </c>
      <c r="G195" s="14" t="s">
        <v>15</v>
      </c>
      <c r="H195" s="23" t="s">
        <v>15</v>
      </c>
      <c r="I195" s="23">
        <v>0</v>
      </c>
      <c r="J195" s="9" t="e">
        <f t="shared" si="114"/>
        <v>#VALUE!</v>
      </c>
      <c r="K195" s="9" t="s">
        <v>15</v>
      </c>
      <c r="L195" s="14"/>
    </row>
    <row r="196" spans="1:12" ht="37.5">
      <c r="A196" s="27"/>
      <c r="B196" s="28"/>
      <c r="C196" s="29"/>
      <c r="D196" s="6" t="s">
        <v>14</v>
      </c>
      <c r="E196" s="14">
        <v>0</v>
      </c>
      <c r="F196" s="14" t="s">
        <v>15</v>
      </c>
      <c r="G196" s="14" t="s">
        <v>15</v>
      </c>
      <c r="H196" s="23" t="s">
        <v>15</v>
      </c>
      <c r="I196" s="23">
        <v>0</v>
      </c>
      <c r="J196" s="9" t="e">
        <f>I196/F196*100</f>
        <v>#VALUE!</v>
      </c>
      <c r="K196" s="9" t="s">
        <v>15</v>
      </c>
      <c r="L196" s="14"/>
    </row>
    <row r="197" spans="1:12">
      <c r="A197" s="27" t="s">
        <v>66</v>
      </c>
      <c r="B197" s="28" t="s">
        <v>101</v>
      </c>
      <c r="C197" s="29" t="s">
        <v>8</v>
      </c>
      <c r="D197" s="18" t="s">
        <v>1</v>
      </c>
      <c r="E197" s="14">
        <f>E198+E199+E200+E201</f>
        <v>15000</v>
      </c>
      <c r="F197" s="14" t="s">
        <v>15</v>
      </c>
      <c r="G197" s="14" t="s">
        <v>15</v>
      </c>
      <c r="H197" s="23" t="s">
        <v>15</v>
      </c>
      <c r="I197" s="23">
        <f>I198+I201+I203+I204</f>
        <v>0</v>
      </c>
      <c r="J197" s="9" t="e">
        <f>I197/F197*100</f>
        <v>#VALUE!</v>
      </c>
      <c r="K197" s="9" t="s">
        <v>15</v>
      </c>
      <c r="L197" s="14"/>
    </row>
    <row r="198" spans="1:12" ht="37.5">
      <c r="A198" s="27"/>
      <c r="B198" s="28"/>
      <c r="C198" s="29"/>
      <c r="D198" s="6" t="s">
        <v>87</v>
      </c>
      <c r="E198" s="14">
        <v>13350</v>
      </c>
      <c r="F198" s="14">
        <v>13350</v>
      </c>
      <c r="G198" s="14">
        <v>13350</v>
      </c>
      <c r="H198" s="23">
        <v>0</v>
      </c>
      <c r="I198" s="23">
        <v>0</v>
      </c>
      <c r="J198" s="9">
        <f t="shared" ref="J198:J203" si="119">I198/F198*100</f>
        <v>0</v>
      </c>
      <c r="K198" s="9">
        <f t="shared" ref="K198:K199" si="120">H198/F198*100</f>
        <v>0</v>
      </c>
      <c r="L198" s="14"/>
    </row>
    <row r="199" spans="1:12" ht="37.5">
      <c r="A199" s="27"/>
      <c r="B199" s="28"/>
      <c r="C199" s="29"/>
      <c r="D199" s="6" t="s">
        <v>88</v>
      </c>
      <c r="E199" s="14">
        <v>0</v>
      </c>
      <c r="F199" s="14">
        <v>0</v>
      </c>
      <c r="G199" s="14">
        <v>0</v>
      </c>
      <c r="H199" s="23">
        <v>0</v>
      </c>
      <c r="I199" s="23">
        <v>0</v>
      </c>
      <c r="J199" s="9" t="e">
        <f t="shared" si="119"/>
        <v>#DIV/0!</v>
      </c>
      <c r="K199" s="9" t="e">
        <f t="shared" si="120"/>
        <v>#DIV/0!</v>
      </c>
      <c r="L199" s="14"/>
    </row>
    <row r="200" spans="1:12" ht="56.25">
      <c r="A200" s="27"/>
      <c r="B200" s="28"/>
      <c r="C200" s="29"/>
      <c r="D200" s="6" t="s">
        <v>89</v>
      </c>
      <c r="E200" s="14">
        <v>0</v>
      </c>
      <c r="F200" s="14">
        <v>0</v>
      </c>
      <c r="G200" s="14">
        <v>0</v>
      </c>
      <c r="H200" s="23">
        <v>0</v>
      </c>
      <c r="I200" s="23">
        <v>0</v>
      </c>
      <c r="J200" s="9" t="e">
        <f t="shared" si="119"/>
        <v>#DIV/0!</v>
      </c>
      <c r="K200" s="9" t="e">
        <f>H200/F200*100</f>
        <v>#DIV/0!</v>
      </c>
      <c r="L200" s="14"/>
    </row>
    <row r="201" spans="1:12" ht="37.5">
      <c r="A201" s="27"/>
      <c r="B201" s="28"/>
      <c r="C201" s="29"/>
      <c r="D201" s="6" t="s">
        <v>90</v>
      </c>
      <c r="E201" s="14">
        <f>E202+E203+E204</f>
        <v>1650</v>
      </c>
      <c r="F201" s="14">
        <f>F202</f>
        <v>1650</v>
      </c>
      <c r="G201" s="14">
        <f t="shared" ref="G201" si="121">G202</f>
        <v>1485</v>
      </c>
      <c r="H201" s="23">
        <f>H202</f>
        <v>0</v>
      </c>
      <c r="I201" s="23">
        <f t="shared" ref="I201" si="122">I202+I203+I204</f>
        <v>0</v>
      </c>
      <c r="J201" s="9">
        <f t="shared" si="119"/>
        <v>0</v>
      </c>
      <c r="K201" s="9">
        <f t="shared" ref="K201:K202" si="123">H201/F201*100</f>
        <v>0</v>
      </c>
      <c r="L201" s="14"/>
    </row>
    <row r="202" spans="1:12">
      <c r="A202" s="27"/>
      <c r="B202" s="28"/>
      <c r="C202" s="29"/>
      <c r="D202" s="6" t="s">
        <v>2</v>
      </c>
      <c r="E202" s="14">
        <v>1650</v>
      </c>
      <c r="F202" s="14">
        <v>1650</v>
      </c>
      <c r="G202" s="14">
        <v>1485</v>
      </c>
      <c r="H202" s="23">
        <v>0</v>
      </c>
      <c r="I202" s="23">
        <v>0</v>
      </c>
      <c r="J202" s="9">
        <f t="shared" si="119"/>
        <v>0</v>
      </c>
      <c r="K202" s="9">
        <f t="shared" si="123"/>
        <v>0</v>
      </c>
      <c r="L202" s="14"/>
    </row>
    <row r="203" spans="1:12">
      <c r="A203" s="27"/>
      <c r="B203" s="28"/>
      <c r="C203" s="29"/>
      <c r="D203" s="6" t="s">
        <v>13</v>
      </c>
      <c r="E203" s="14">
        <v>0</v>
      </c>
      <c r="F203" s="14" t="s">
        <v>15</v>
      </c>
      <c r="G203" s="14" t="s">
        <v>15</v>
      </c>
      <c r="H203" s="23" t="s">
        <v>15</v>
      </c>
      <c r="I203" s="23">
        <v>0</v>
      </c>
      <c r="J203" s="9" t="e">
        <f t="shared" si="119"/>
        <v>#VALUE!</v>
      </c>
      <c r="K203" s="9" t="s">
        <v>15</v>
      </c>
      <c r="L203" s="14"/>
    </row>
    <row r="204" spans="1:12" ht="37.5">
      <c r="A204" s="27"/>
      <c r="B204" s="28"/>
      <c r="C204" s="29"/>
      <c r="D204" s="6" t="s">
        <v>14</v>
      </c>
      <c r="E204" s="14">
        <v>0</v>
      </c>
      <c r="F204" s="14" t="s">
        <v>15</v>
      </c>
      <c r="G204" s="14" t="s">
        <v>15</v>
      </c>
      <c r="H204" s="23" t="s">
        <v>15</v>
      </c>
      <c r="I204" s="23">
        <v>0</v>
      </c>
      <c r="J204" s="9" t="e">
        <f>I204/F204*100</f>
        <v>#VALUE!</v>
      </c>
      <c r="K204" s="9" t="s">
        <v>15</v>
      </c>
      <c r="L204" s="14"/>
    </row>
    <row r="205" spans="1:12">
      <c r="A205" s="27" t="s">
        <v>67</v>
      </c>
      <c r="B205" s="28" t="s">
        <v>102</v>
      </c>
      <c r="C205" s="29" t="s">
        <v>8</v>
      </c>
      <c r="D205" s="18" t="s">
        <v>1</v>
      </c>
      <c r="E205" s="14">
        <f>E206+E207+E208+E209</f>
        <v>180000.3</v>
      </c>
      <c r="F205" s="14" t="s">
        <v>15</v>
      </c>
      <c r="G205" s="14" t="s">
        <v>15</v>
      </c>
      <c r="H205" s="23" t="s">
        <v>15</v>
      </c>
      <c r="I205" s="23">
        <f>I206+I209+I211+I212</f>
        <v>0</v>
      </c>
      <c r="J205" s="9" t="e">
        <f>I205/F205*100</f>
        <v>#VALUE!</v>
      </c>
      <c r="K205" s="9" t="s">
        <v>15</v>
      </c>
      <c r="L205" s="14"/>
    </row>
    <row r="206" spans="1:12" ht="37.5">
      <c r="A206" s="27"/>
      <c r="B206" s="28"/>
      <c r="C206" s="29"/>
      <c r="D206" s="6" t="s">
        <v>87</v>
      </c>
      <c r="E206" s="14">
        <v>176400.3</v>
      </c>
      <c r="F206" s="14">
        <v>176400.3</v>
      </c>
      <c r="G206" s="14">
        <v>176400.3</v>
      </c>
      <c r="H206" s="23">
        <v>0</v>
      </c>
      <c r="I206" s="23">
        <v>0</v>
      </c>
      <c r="J206" s="9">
        <f t="shared" ref="J206:J211" si="124">I206/F206*100</f>
        <v>0</v>
      </c>
      <c r="K206" s="9">
        <f t="shared" ref="K206:K207" si="125">H206/F206*100</f>
        <v>0</v>
      </c>
      <c r="L206" s="14"/>
    </row>
    <row r="207" spans="1:12" ht="37.5">
      <c r="A207" s="27"/>
      <c r="B207" s="28"/>
      <c r="C207" s="29"/>
      <c r="D207" s="6" t="s">
        <v>88</v>
      </c>
      <c r="E207" s="14">
        <v>0</v>
      </c>
      <c r="F207" s="14">
        <v>0</v>
      </c>
      <c r="G207" s="14">
        <v>0</v>
      </c>
      <c r="H207" s="23">
        <v>0</v>
      </c>
      <c r="I207" s="23">
        <v>0</v>
      </c>
      <c r="J207" s="9" t="e">
        <f t="shared" si="124"/>
        <v>#DIV/0!</v>
      </c>
      <c r="K207" s="9" t="e">
        <f t="shared" si="125"/>
        <v>#DIV/0!</v>
      </c>
      <c r="L207" s="14"/>
    </row>
    <row r="208" spans="1:12" ht="56.25">
      <c r="A208" s="27"/>
      <c r="B208" s="28"/>
      <c r="C208" s="29"/>
      <c r="D208" s="6" t="s">
        <v>89</v>
      </c>
      <c r="E208" s="14">
        <v>0</v>
      </c>
      <c r="F208" s="14">
        <v>0</v>
      </c>
      <c r="G208" s="14">
        <v>0</v>
      </c>
      <c r="H208" s="23">
        <v>0</v>
      </c>
      <c r="I208" s="23">
        <v>0</v>
      </c>
      <c r="J208" s="9" t="e">
        <f t="shared" si="124"/>
        <v>#DIV/0!</v>
      </c>
      <c r="K208" s="9" t="e">
        <f>H208/F208*100</f>
        <v>#DIV/0!</v>
      </c>
      <c r="L208" s="14"/>
    </row>
    <row r="209" spans="1:12" ht="37.5">
      <c r="A209" s="27"/>
      <c r="B209" s="28"/>
      <c r="C209" s="29"/>
      <c r="D209" s="6" t="s">
        <v>90</v>
      </c>
      <c r="E209" s="14">
        <f>E210+E211+E212</f>
        <v>3600</v>
      </c>
      <c r="F209" s="14">
        <f>F210</f>
        <v>3600</v>
      </c>
      <c r="G209" s="14">
        <f t="shared" ref="G209" si="126">G210</f>
        <v>3600</v>
      </c>
      <c r="H209" s="23">
        <f>H210</f>
        <v>0</v>
      </c>
      <c r="I209" s="23">
        <f t="shared" ref="I209" si="127">I210+I211+I212</f>
        <v>0</v>
      </c>
      <c r="J209" s="9">
        <f t="shared" si="124"/>
        <v>0</v>
      </c>
      <c r="K209" s="9">
        <f t="shared" ref="K209:K210" si="128">H209/F209*100</f>
        <v>0</v>
      </c>
      <c r="L209" s="14"/>
    </row>
    <row r="210" spans="1:12">
      <c r="A210" s="27"/>
      <c r="B210" s="28"/>
      <c r="C210" s="29"/>
      <c r="D210" s="6" t="s">
        <v>2</v>
      </c>
      <c r="E210" s="14">
        <v>3600</v>
      </c>
      <c r="F210" s="14">
        <v>3600</v>
      </c>
      <c r="G210" s="14">
        <v>3600</v>
      </c>
      <c r="H210" s="23">
        <v>0</v>
      </c>
      <c r="I210" s="23">
        <v>0</v>
      </c>
      <c r="J210" s="9">
        <f t="shared" si="124"/>
        <v>0</v>
      </c>
      <c r="K210" s="9">
        <f t="shared" si="128"/>
        <v>0</v>
      </c>
      <c r="L210" s="14"/>
    </row>
    <row r="211" spans="1:12">
      <c r="A211" s="27"/>
      <c r="B211" s="28"/>
      <c r="C211" s="29"/>
      <c r="D211" s="6" t="s">
        <v>13</v>
      </c>
      <c r="E211" s="14">
        <v>0</v>
      </c>
      <c r="F211" s="14" t="s">
        <v>15</v>
      </c>
      <c r="G211" s="14" t="s">
        <v>15</v>
      </c>
      <c r="H211" s="23" t="s">
        <v>15</v>
      </c>
      <c r="I211" s="23">
        <v>0</v>
      </c>
      <c r="J211" s="9" t="e">
        <f t="shared" si="124"/>
        <v>#VALUE!</v>
      </c>
      <c r="K211" s="9" t="s">
        <v>15</v>
      </c>
      <c r="L211" s="14"/>
    </row>
    <row r="212" spans="1:12" ht="37.5">
      <c r="A212" s="27"/>
      <c r="B212" s="28"/>
      <c r="C212" s="29"/>
      <c r="D212" s="6" t="s">
        <v>14</v>
      </c>
      <c r="E212" s="14">
        <v>0</v>
      </c>
      <c r="F212" s="14" t="s">
        <v>15</v>
      </c>
      <c r="G212" s="14" t="s">
        <v>15</v>
      </c>
      <c r="H212" s="23" t="s">
        <v>15</v>
      </c>
      <c r="I212" s="23">
        <v>0</v>
      </c>
      <c r="J212" s="9" t="e">
        <f>I212/F212*100</f>
        <v>#VALUE!</v>
      </c>
      <c r="K212" s="9" t="s">
        <v>15</v>
      </c>
      <c r="L212" s="14"/>
    </row>
    <row r="213" spans="1:12">
      <c r="A213" s="27" t="s">
        <v>68</v>
      </c>
      <c r="B213" s="28" t="s">
        <v>103</v>
      </c>
      <c r="C213" s="29" t="s">
        <v>8</v>
      </c>
      <c r="D213" s="18" t="s">
        <v>1</v>
      </c>
      <c r="E213" s="14">
        <f>E214+E215+E216+E217</f>
        <v>297776.7</v>
      </c>
      <c r="F213" s="14" t="s">
        <v>15</v>
      </c>
      <c r="G213" s="14" t="s">
        <v>15</v>
      </c>
      <c r="H213" s="23" t="s">
        <v>15</v>
      </c>
      <c r="I213" s="23">
        <f>I214+I217+I219+I220</f>
        <v>0</v>
      </c>
      <c r="J213" s="9" t="e">
        <f>I213/F213*100</f>
        <v>#VALUE!</v>
      </c>
      <c r="K213" s="9" t="s">
        <v>15</v>
      </c>
      <c r="L213" s="14"/>
    </row>
    <row r="214" spans="1:12" ht="37.5">
      <c r="A214" s="27"/>
      <c r="B214" s="28"/>
      <c r="C214" s="29"/>
      <c r="D214" s="6" t="s">
        <v>87</v>
      </c>
      <c r="E214" s="14">
        <v>265021.2</v>
      </c>
      <c r="F214" s="14">
        <v>265021.2</v>
      </c>
      <c r="G214" s="14">
        <v>265021.2</v>
      </c>
      <c r="H214" s="23">
        <v>0</v>
      </c>
      <c r="I214" s="23">
        <v>0</v>
      </c>
      <c r="J214" s="9">
        <f t="shared" ref="J214:J219" si="129">I214/F214*100</f>
        <v>0</v>
      </c>
      <c r="K214" s="9">
        <f t="shared" ref="K214:K215" si="130">H214/F214*100</f>
        <v>0</v>
      </c>
      <c r="L214" s="14"/>
    </row>
    <row r="215" spans="1:12" ht="37.5">
      <c r="A215" s="27"/>
      <c r="B215" s="28"/>
      <c r="C215" s="29"/>
      <c r="D215" s="6" t="s">
        <v>88</v>
      </c>
      <c r="E215" s="14">
        <v>0</v>
      </c>
      <c r="F215" s="14">
        <v>0</v>
      </c>
      <c r="G215" s="14">
        <v>0</v>
      </c>
      <c r="H215" s="23">
        <v>0</v>
      </c>
      <c r="I215" s="23">
        <v>0</v>
      </c>
      <c r="J215" s="9" t="e">
        <f t="shared" si="129"/>
        <v>#DIV/0!</v>
      </c>
      <c r="K215" s="9" t="e">
        <f t="shared" si="130"/>
        <v>#DIV/0!</v>
      </c>
      <c r="L215" s="14"/>
    </row>
    <row r="216" spans="1:12" ht="56.25">
      <c r="A216" s="27"/>
      <c r="B216" s="28"/>
      <c r="C216" s="29"/>
      <c r="D216" s="6" t="s">
        <v>89</v>
      </c>
      <c r="E216" s="14">
        <v>0</v>
      </c>
      <c r="F216" s="14">
        <v>0</v>
      </c>
      <c r="G216" s="14">
        <v>0</v>
      </c>
      <c r="H216" s="23">
        <v>0</v>
      </c>
      <c r="I216" s="23">
        <v>0</v>
      </c>
      <c r="J216" s="9" t="e">
        <f t="shared" si="129"/>
        <v>#DIV/0!</v>
      </c>
      <c r="K216" s="9" t="e">
        <f>H216/F216*100</f>
        <v>#DIV/0!</v>
      </c>
      <c r="L216" s="14"/>
    </row>
    <row r="217" spans="1:12" ht="37.5">
      <c r="A217" s="27"/>
      <c r="B217" s="28"/>
      <c r="C217" s="29"/>
      <c r="D217" s="6" t="s">
        <v>90</v>
      </c>
      <c r="E217" s="14">
        <f>E218+E219+E220</f>
        <v>32755.5</v>
      </c>
      <c r="F217" s="14">
        <f>F218</f>
        <v>32755.5</v>
      </c>
      <c r="G217" s="14">
        <f t="shared" ref="G217" si="131">G218</f>
        <v>32755.5</v>
      </c>
      <c r="H217" s="23">
        <f>H218</f>
        <v>0</v>
      </c>
      <c r="I217" s="23">
        <f t="shared" ref="I217" si="132">I218+I219+I220</f>
        <v>0</v>
      </c>
      <c r="J217" s="9">
        <f t="shared" si="129"/>
        <v>0</v>
      </c>
      <c r="K217" s="9">
        <f t="shared" ref="K217:K218" si="133">H217/F217*100</f>
        <v>0</v>
      </c>
      <c r="L217" s="14"/>
    </row>
    <row r="218" spans="1:12">
      <c r="A218" s="27"/>
      <c r="B218" s="28"/>
      <c r="C218" s="29"/>
      <c r="D218" s="6" t="s">
        <v>2</v>
      </c>
      <c r="E218" s="14">
        <v>32755.5</v>
      </c>
      <c r="F218" s="14">
        <v>32755.5</v>
      </c>
      <c r="G218" s="14">
        <v>32755.5</v>
      </c>
      <c r="H218" s="23">
        <v>0</v>
      </c>
      <c r="I218" s="23">
        <v>0</v>
      </c>
      <c r="J218" s="9">
        <f t="shared" si="129"/>
        <v>0</v>
      </c>
      <c r="K218" s="9">
        <f t="shared" si="133"/>
        <v>0</v>
      </c>
      <c r="L218" s="14"/>
    </row>
    <row r="219" spans="1:12">
      <c r="A219" s="27"/>
      <c r="B219" s="28"/>
      <c r="C219" s="29"/>
      <c r="D219" s="6" t="s">
        <v>13</v>
      </c>
      <c r="E219" s="14">
        <v>0</v>
      </c>
      <c r="F219" s="14" t="s">
        <v>15</v>
      </c>
      <c r="G219" s="14" t="s">
        <v>15</v>
      </c>
      <c r="H219" s="23" t="s">
        <v>15</v>
      </c>
      <c r="I219" s="23">
        <v>0</v>
      </c>
      <c r="J219" s="9" t="e">
        <f t="shared" si="129"/>
        <v>#VALUE!</v>
      </c>
      <c r="K219" s="9" t="s">
        <v>15</v>
      </c>
      <c r="L219" s="14"/>
    </row>
    <row r="220" spans="1:12" ht="37.5">
      <c r="A220" s="27"/>
      <c r="B220" s="28"/>
      <c r="C220" s="29"/>
      <c r="D220" s="6" t="s">
        <v>14</v>
      </c>
      <c r="E220" s="14">
        <v>0</v>
      </c>
      <c r="F220" s="14" t="s">
        <v>15</v>
      </c>
      <c r="G220" s="14" t="s">
        <v>15</v>
      </c>
      <c r="H220" s="23" t="s">
        <v>15</v>
      </c>
      <c r="I220" s="23">
        <v>0</v>
      </c>
      <c r="J220" s="9" t="e">
        <f>I220/F220*100</f>
        <v>#VALUE!</v>
      </c>
      <c r="K220" s="9" t="s">
        <v>15</v>
      </c>
      <c r="L220" s="14"/>
    </row>
    <row r="221" spans="1:12">
      <c r="A221" s="27" t="s">
        <v>69</v>
      </c>
      <c r="B221" s="28" t="s">
        <v>104</v>
      </c>
      <c r="C221" s="29" t="s">
        <v>8</v>
      </c>
      <c r="D221" s="18" t="s">
        <v>1</v>
      </c>
      <c r="E221" s="14">
        <f>E222+E223+E224+E225</f>
        <v>650</v>
      </c>
      <c r="F221" s="14" t="s">
        <v>15</v>
      </c>
      <c r="G221" s="14" t="s">
        <v>15</v>
      </c>
      <c r="H221" s="23" t="s">
        <v>15</v>
      </c>
      <c r="I221" s="23">
        <f>I222+I225+I227+I228</f>
        <v>80</v>
      </c>
      <c r="J221" s="9" t="e">
        <f>I221/F221*100</f>
        <v>#VALUE!</v>
      </c>
      <c r="K221" s="9" t="s">
        <v>15</v>
      </c>
      <c r="L221" s="14"/>
    </row>
    <row r="222" spans="1:12" ht="37.5">
      <c r="A222" s="27"/>
      <c r="B222" s="28"/>
      <c r="C222" s="29"/>
      <c r="D222" s="6" t="s">
        <v>87</v>
      </c>
      <c r="E222" s="14">
        <v>0</v>
      </c>
      <c r="F222" s="14">
        <v>0</v>
      </c>
      <c r="G222" s="14">
        <v>0</v>
      </c>
      <c r="H222" s="23">
        <v>0</v>
      </c>
      <c r="I222" s="23">
        <v>0</v>
      </c>
      <c r="J222" s="9" t="e">
        <f t="shared" ref="J222:J227" si="134">I222/F222*100</f>
        <v>#DIV/0!</v>
      </c>
      <c r="K222" s="9" t="e">
        <f t="shared" ref="K222:K223" si="135">H222/F222*100</f>
        <v>#DIV/0!</v>
      </c>
      <c r="L222" s="14"/>
    </row>
    <row r="223" spans="1:12" ht="37.5">
      <c r="A223" s="27"/>
      <c r="B223" s="28"/>
      <c r="C223" s="29"/>
      <c r="D223" s="6" t="s">
        <v>88</v>
      </c>
      <c r="E223" s="14">
        <v>0</v>
      </c>
      <c r="F223" s="14">
        <v>0</v>
      </c>
      <c r="G223" s="14">
        <v>0</v>
      </c>
      <c r="H223" s="23">
        <v>0</v>
      </c>
      <c r="I223" s="23">
        <v>0</v>
      </c>
      <c r="J223" s="9" t="e">
        <f t="shared" si="134"/>
        <v>#DIV/0!</v>
      </c>
      <c r="K223" s="9" t="e">
        <f t="shared" si="135"/>
        <v>#DIV/0!</v>
      </c>
      <c r="L223" s="14"/>
    </row>
    <row r="224" spans="1:12" ht="56.25">
      <c r="A224" s="27"/>
      <c r="B224" s="28"/>
      <c r="C224" s="29"/>
      <c r="D224" s="6" t="s">
        <v>89</v>
      </c>
      <c r="E224" s="14">
        <v>0</v>
      </c>
      <c r="F224" s="14">
        <v>0</v>
      </c>
      <c r="G224" s="14">
        <v>0</v>
      </c>
      <c r="H224" s="23">
        <v>0</v>
      </c>
      <c r="I224" s="23">
        <v>0</v>
      </c>
      <c r="J224" s="9" t="e">
        <f t="shared" si="134"/>
        <v>#DIV/0!</v>
      </c>
      <c r="K224" s="9" t="e">
        <f>H224/F224*100</f>
        <v>#DIV/0!</v>
      </c>
      <c r="L224" s="14"/>
    </row>
    <row r="225" spans="1:12" ht="37.5">
      <c r="A225" s="27"/>
      <c r="B225" s="28"/>
      <c r="C225" s="29"/>
      <c r="D225" s="6" t="s">
        <v>90</v>
      </c>
      <c r="E225" s="14">
        <f>E226+E227+E228</f>
        <v>650</v>
      </c>
      <c r="F225" s="14">
        <f>F226</f>
        <v>650</v>
      </c>
      <c r="G225" s="14">
        <f t="shared" ref="G225" si="136">G226</f>
        <v>650</v>
      </c>
      <c r="H225" s="23">
        <f>H226</f>
        <v>80</v>
      </c>
      <c r="I225" s="23">
        <f t="shared" ref="I225" si="137">I226+I227+I228</f>
        <v>80</v>
      </c>
      <c r="J225" s="9">
        <f t="shared" si="134"/>
        <v>12.307692307692308</v>
      </c>
      <c r="K225" s="9">
        <f t="shared" ref="K225:K226" si="138">H225/F225*100</f>
        <v>12.307692307692308</v>
      </c>
      <c r="L225" s="14"/>
    </row>
    <row r="226" spans="1:12">
      <c r="A226" s="27"/>
      <c r="B226" s="28"/>
      <c r="C226" s="29"/>
      <c r="D226" s="6" t="s">
        <v>2</v>
      </c>
      <c r="E226" s="14">
        <v>650</v>
      </c>
      <c r="F226" s="14">
        <v>650</v>
      </c>
      <c r="G226" s="14">
        <v>650</v>
      </c>
      <c r="H226" s="23">
        <v>80</v>
      </c>
      <c r="I226" s="23">
        <v>80</v>
      </c>
      <c r="J226" s="9">
        <f t="shared" si="134"/>
        <v>12.307692307692308</v>
      </c>
      <c r="K226" s="9">
        <f t="shared" si="138"/>
        <v>12.307692307692308</v>
      </c>
      <c r="L226" s="14"/>
    </row>
    <row r="227" spans="1:12">
      <c r="A227" s="27"/>
      <c r="B227" s="28"/>
      <c r="C227" s="29"/>
      <c r="D227" s="6" t="s">
        <v>13</v>
      </c>
      <c r="E227" s="14">
        <v>0</v>
      </c>
      <c r="F227" s="14" t="s">
        <v>15</v>
      </c>
      <c r="G227" s="14" t="s">
        <v>15</v>
      </c>
      <c r="H227" s="23" t="s">
        <v>15</v>
      </c>
      <c r="I227" s="23">
        <v>0</v>
      </c>
      <c r="J227" s="9" t="e">
        <f t="shared" si="134"/>
        <v>#VALUE!</v>
      </c>
      <c r="K227" s="9" t="s">
        <v>15</v>
      </c>
      <c r="L227" s="14"/>
    </row>
    <row r="228" spans="1:12" ht="37.5">
      <c r="A228" s="27"/>
      <c r="B228" s="28"/>
      <c r="C228" s="29"/>
      <c r="D228" s="6" t="s">
        <v>14</v>
      </c>
      <c r="E228" s="14">
        <v>0</v>
      </c>
      <c r="F228" s="14" t="s">
        <v>15</v>
      </c>
      <c r="G228" s="14" t="s">
        <v>15</v>
      </c>
      <c r="H228" s="23" t="s">
        <v>15</v>
      </c>
      <c r="I228" s="23">
        <v>0</v>
      </c>
      <c r="J228" s="9" t="e">
        <f>I228/F228*100</f>
        <v>#VALUE!</v>
      </c>
      <c r="K228" s="9" t="s">
        <v>15</v>
      </c>
      <c r="L228" s="14"/>
    </row>
    <row r="229" spans="1:12">
      <c r="A229" s="27" t="s">
        <v>71</v>
      </c>
      <c r="B229" s="28" t="s">
        <v>105</v>
      </c>
      <c r="C229" s="29" t="s">
        <v>8</v>
      </c>
      <c r="D229" s="18" t="s">
        <v>1</v>
      </c>
      <c r="E229" s="14">
        <f>E230+E231+E232+E233</f>
        <v>29960</v>
      </c>
      <c r="F229" s="14" t="s">
        <v>15</v>
      </c>
      <c r="G229" s="14" t="s">
        <v>15</v>
      </c>
      <c r="H229" s="23" t="s">
        <v>15</v>
      </c>
      <c r="I229" s="23">
        <f>I230+I233+I235+I236</f>
        <v>809.5</v>
      </c>
      <c r="J229" s="9" t="e">
        <f>I229/F229*100</f>
        <v>#VALUE!</v>
      </c>
      <c r="K229" s="9" t="s">
        <v>15</v>
      </c>
      <c r="L229" s="14"/>
    </row>
    <row r="230" spans="1:12" ht="37.5">
      <c r="A230" s="27"/>
      <c r="B230" s="28"/>
      <c r="C230" s="29"/>
      <c r="D230" s="6" t="s">
        <v>87</v>
      </c>
      <c r="E230" s="14">
        <v>0</v>
      </c>
      <c r="F230" s="14">
        <v>0</v>
      </c>
      <c r="G230" s="14">
        <v>0</v>
      </c>
      <c r="H230" s="23">
        <v>0</v>
      </c>
      <c r="I230" s="23">
        <v>0</v>
      </c>
      <c r="J230" s="9" t="e">
        <f t="shared" ref="J230:J235" si="139">I230/F230*100</f>
        <v>#DIV/0!</v>
      </c>
      <c r="K230" s="9" t="e">
        <f t="shared" ref="K230:K231" si="140">H230/F230*100</f>
        <v>#DIV/0!</v>
      </c>
      <c r="L230" s="14"/>
    </row>
    <row r="231" spans="1:12" ht="37.5">
      <c r="A231" s="27"/>
      <c r="B231" s="28"/>
      <c r="C231" s="29"/>
      <c r="D231" s="6" t="s">
        <v>88</v>
      </c>
      <c r="E231" s="14">
        <v>0</v>
      </c>
      <c r="F231" s="14">
        <v>0</v>
      </c>
      <c r="G231" s="14">
        <v>0</v>
      </c>
      <c r="H231" s="23">
        <v>0</v>
      </c>
      <c r="I231" s="23">
        <v>0</v>
      </c>
      <c r="J231" s="9" t="e">
        <f t="shared" si="139"/>
        <v>#DIV/0!</v>
      </c>
      <c r="K231" s="9" t="e">
        <f t="shared" si="140"/>
        <v>#DIV/0!</v>
      </c>
      <c r="L231" s="14"/>
    </row>
    <row r="232" spans="1:12" ht="56.25">
      <c r="A232" s="27"/>
      <c r="B232" s="28"/>
      <c r="C232" s="29"/>
      <c r="D232" s="6" t="s">
        <v>89</v>
      </c>
      <c r="E232" s="14">
        <v>0</v>
      </c>
      <c r="F232" s="14">
        <v>0</v>
      </c>
      <c r="G232" s="14">
        <v>0</v>
      </c>
      <c r="H232" s="23">
        <v>0</v>
      </c>
      <c r="I232" s="23">
        <v>0</v>
      </c>
      <c r="J232" s="9" t="e">
        <f t="shared" si="139"/>
        <v>#DIV/0!</v>
      </c>
      <c r="K232" s="9" t="e">
        <f>H232/F232*100</f>
        <v>#DIV/0!</v>
      </c>
      <c r="L232" s="14"/>
    </row>
    <row r="233" spans="1:12" ht="37.5">
      <c r="A233" s="27"/>
      <c r="B233" s="28"/>
      <c r="C233" s="29"/>
      <c r="D233" s="6" t="s">
        <v>90</v>
      </c>
      <c r="E233" s="14">
        <f>E234+E235+E236</f>
        <v>29960</v>
      </c>
      <c r="F233" s="14">
        <f>F234</f>
        <v>29960</v>
      </c>
      <c r="G233" s="14">
        <f t="shared" ref="G233" si="141">G234</f>
        <v>29960</v>
      </c>
      <c r="H233" s="23">
        <f>H234</f>
        <v>809.5</v>
      </c>
      <c r="I233" s="23">
        <f t="shared" ref="I233" si="142">I234+I235+I236</f>
        <v>809.5</v>
      </c>
      <c r="J233" s="9">
        <f t="shared" si="139"/>
        <v>2.7019359145527373</v>
      </c>
      <c r="K233" s="9">
        <f t="shared" ref="K233:K234" si="143">H233/F233*100</f>
        <v>2.7019359145527373</v>
      </c>
      <c r="L233" s="14"/>
    </row>
    <row r="234" spans="1:12">
      <c r="A234" s="27"/>
      <c r="B234" s="28"/>
      <c r="C234" s="29"/>
      <c r="D234" s="6" t="s">
        <v>2</v>
      </c>
      <c r="E234" s="14">
        <v>29960</v>
      </c>
      <c r="F234" s="14">
        <v>29960</v>
      </c>
      <c r="G234" s="14">
        <v>29960</v>
      </c>
      <c r="H234" s="23">
        <v>809.5</v>
      </c>
      <c r="I234" s="23">
        <v>809.5</v>
      </c>
      <c r="J234" s="9">
        <f t="shared" si="139"/>
        <v>2.7019359145527373</v>
      </c>
      <c r="K234" s="9">
        <f t="shared" si="143"/>
        <v>2.7019359145527373</v>
      </c>
      <c r="L234" s="14"/>
    </row>
    <row r="235" spans="1:12">
      <c r="A235" s="27"/>
      <c r="B235" s="28"/>
      <c r="C235" s="29"/>
      <c r="D235" s="6" t="s">
        <v>13</v>
      </c>
      <c r="E235" s="14">
        <v>0</v>
      </c>
      <c r="F235" s="14" t="s">
        <v>15</v>
      </c>
      <c r="G235" s="14" t="s">
        <v>15</v>
      </c>
      <c r="H235" s="23" t="s">
        <v>15</v>
      </c>
      <c r="I235" s="23">
        <v>0</v>
      </c>
      <c r="J235" s="9" t="e">
        <f t="shared" si="139"/>
        <v>#VALUE!</v>
      </c>
      <c r="K235" s="9" t="s">
        <v>15</v>
      </c>
      <c r="L235" s="14"/>
    </row>
    <row r="236" spans="1:12" ht="37.5">
      <c r="A236" s="27"/>
      <c r="B236" s="28"/>
      <c r="C236" s="29"/>
      <c r="D236" s="6" t="s">
        <v>14</v>
      </c>
      <c r="E236" s="14">
        <v>0</v>
      </c>
      <c r="F236" s="14" t="s">
        <v>15</v>
      </c>
      <c r="G236" s="14" t="s">
        <v>15</v>
      </c>
      <c r="H236" s="23" t="s">
        <v>15</v>
      </c>
      <c r="I236" s="23">
        <v>0</v>
      </c>
      <c r="J236" s="9" t="e">
        <f>I236/F236*100</f>
        <v>#VALUE!</v>
      </c>
      <c r="K236" s="9" t="s">
        <v>15</v>
      </c>
      <c r="L236" s="14"/>
    </row>
    <row r="237" spans="1:12">
      <c r="A237" s="27" t="s">
        <v>76</v>
      </c>
      <c r="B237" s="28" t="s">
        <v>106</v>
      </c>
      <c r="C237" s="29" t="s">
        <v>8</v>
      </c>
      <c r="D237" s="18" t="s">
        <v>1</v>
      </c>
      <c r="E237" s="14">
        <f>E238+E239+E240+E241</f>
        <v>189041.2</v>
      </c>
      <c r="F237" s="14" t="s">
        <v>15</v>
      </c>
      <c r="G237" s="14" t="s">
        <v>15</v>
      </c>
      <c r="H237" s="23" t="s">
        <v>15</v>
      </c>
      <c r="I237" s="23">
        <f>I238+I241+I243+I244</f>
        <v>38546.699999999997</v>
      </c>
      <c r="J237" s="9" t="e">
        <f>I237/F237*100</f>
        <v>#VALUE!</v>
      </c>
      <c r="K237" s="9" t="s">
        <v>15</v>
      </c>
      <c r="L237" s="14"/>
    </row>
    <row r="238" spans="1:12" ht="37.5">
      <c r="A238" s="27"/>
      <c r="B238" s="28"/>
      <c r="C238" s="29"/>
      <c r="D238" s="6" t="s">
        <v>87</v>
      </c>
      <c r="E238" s="14">
        <v>0</v>
      </c>
      <c r="F238" s="14">
        <v>0</v>
      </c>
      <c r="G238" s="14">
        <v>0</v>
      </c>
      <c r="H238" s="23">
        <v>0</v>
      </c>
      <c r="I238" s="23">
        <v>0</v>
      </c>
      <c r="J238" s="9" t="e">
        <f t="shared" ref="J238:J243" si="144">I238/F238*100</f>
        <v>#DIV/0!</v>
      </c>
      <c r="K238" s="9" t="e">
        <f t="shared" ref="K238:K239" si="145">H238/F238*100</f>
        <v>#DIV/0!</v>
      </c>
      <c r="L238" s="14"/>
    </row>
    <row r="239" spans="1:12" ht="37.5">
      <c r="A239" s="27"/>
      <c r="B239" s="28"/>
      <c r="C239" s="29"/>
      <c r="D239" s="6" t="s">
        <v>88</v>
      </c>
      <c r="E239" s="14">
        <v>0</v>
      </c>
      <c r="F239" s="14">
        <v>0</v>
      </c>
      <c r="G239" s="14">
        <v>0</v>
      </c>
      <c r="H239" s="23">
        <v>0</v>
      </c>
      <c r="I239" s="23">
        <v>0</v>
      </c>
      <c r="J239" s="9" t="e">
        <f t="shared" si="144"/>
        <v>#DIV/0!</v>
      </c>
      <c r="K239" s="9" t="e">
        <f t="shared" si="145"/>
        <v>#DIV/0!</v>
      </c>
      <c r="L239" s="14"/>
    </row>
    <row r="240" spans="1:12" ht="56.25">
      <c r="A240" s="27"/>
      <c r="B240" s="28"/>
      <c r="C240" s="29"/>
      <c r="D240" s="6" t="s">
        <v>89</v>
      </c>
      <c r="E240" s="14">
        <v>0</v>
      </c>
      <c r="F240" s="14">
        <v>0</v>
      </c>
      <c r="G240" s="14">
        <v>0</v>
      </c>
      <c r="H240" s="23">
        <v>0</v>
      </c>
      <c r="I240" s="23">
        <v>0</v>
      </c>
      <c r="J240" s="9" t="e">
        <f t="shared" si="144"/>
        <v>#DIV/0!</v>
      </c>
      <c r="K240" s="9" t="e">
        <f>H240/F240*100</f>
        <v>#DIV/0!</v>
      </c>
      <c r="L240" s="14"/>
    </row>
    <row r="241" spans="1:12" ht="37.5">
      <c r="A241" s="27"/>
      <c r="B241" s="28"/>
      <c r="C241" s="29"/>
      <c r="D241" s="6" t="s">
        <v>90</v>
      </c>
      <c r="E241" s="14">
        <f>E242+E243+E244</f>
        <v>189041.2</v>
      </c>
      <c r="F241" s="14">
        <f>F242</f>
        <v>224050.4</v>
      </c>
      <c r="G241" s="14">
        <f t="shared" ref="G241" si="146">G242</f>
        <v>224050.4</v>
      </c>
      <c r="H241" s="23">
        <f>H242</f>
        <v>38546.699999999997</v>
      </c>
      <c r="I241" s="23">
        <f t="shared" ref="I241" si="147">I242+I243+I244</f>
        <v>38546.699999999997</v>
      </c>
      <c r="J241" s="9">
        <f t="shared" si="144"/>
        <v>17.204477206914156</v>
      </c>
      <c r="K241" s="9">
        <f t="shared" ref="K241:K242" si="148">H241/F241*100</f>
        <v>17.204477206914156</v>
      </c>
      <c r="L241" s="14"/>
    </row>
    <row r="242" spans="1:12">
      <c r="A242" s="27"/>
      <c r="B242" s="28"/>
      <c r="C242" s="29"/>
      <c r="D242" s="6" t="s">
        <v>2</v>
      </c>
      <c r="E242" s="14">
        <v>189041.2</v>
      </c>
      <c r="F242" s="14">
        <v>224050.4</v>
      </c>
      <c r="G242" s="14">
        <v>224050.4</v>
      </c>
      <c r="H242" s="23">
        <v>38546.699999999997</v>
      </c>
      <c r="I242" s="23">
        <v>38546.699999999997</v>
      </c>
      <c r="J242" s="9">
        <f t="shared" si="144"/>
        <v>17.204477206914156</v>
      </c>
      <c r="K242" s="9">
        <f t="shared" si="148"/>
        <v>17.204477206914156</v>
      </c>
      <c r="L242" s="14"/>
    </row>
    <row r="243" spans="1:12">
      <c r="A243" s="27"/>
      <c r="B243" s="28"/>
      <c r="C243" s="29"/>
      <c r="D243" s="6" t="s">
        <v>13</v>
      </c>
      <c r="E243" s="14">
        <v>0</v>
      </c>
      <c r="F243" s="14" t="s">
        <v>15</v>
      </c>
      <c r="G243" s="14" t="s">
        <v>15</v>
      </c>
      <c r="H243" s="23" t="s">
        <v>15</v>
      </c>
      <c r="I243" s="23">
        <v>0</v>
      </c>
      <c r="J243" s="9" t="e">
        <f t="shared" si="144"/>
        <v>#VALUE!</v>
      </c>
      <c r="K243" s="9" t="s">
        <v>15</v>
      </c>
      <c r="L243" s="14"/>
    </row>
    <row r="244" spans="1:12" ht="37.5">
      <c r="A244" s="27"/>
      <c r="B244" s="28"/>
      <c r="C244" s="29"/>
      <c r="D244" s="6" t="s">
        <v>14</v>
      </c>
      <c r="E244" s="14">
        <v>0</v>
      </c>
      <c r="F244" s="14" t="s">
        <v>15</v>
      </c>
      <c r="G244" s="14" t="s">
        <v>15</v>
      </c>
      <c r="H244" s="23" t="s">
        <v>15</v>
      </c>
      <c r="I244" s="23">
        <v>0</v>
      </c>
      <c r="J244" s="9" t="e">
        <f>I244/F244*100</f>
        <v>#VALUE!</v>
      </c>
      <c r="K244" s="9" t="s">
        <v>15</v>
      </c>
      <c r="L244" s="14"/>
    </row>
    <row r="245" spans="1:12">
      <c r="A245" s="27" t="s">
        <v>75</v>
      </c>
      <c r="B245" s="28" t="s">
        <v>107</v>
      </c>
      <c r="C245" s="29" t="s">
        <v>8</v>
      </c>
      <c r="D245" s="18" t="s">
        <v>1</v>
      </c>
      <c r="E245" s="14">
        <f>E246+E247+E248+E249</f>
        <v>64841.4</v>
      </c>
      <c r="F245" s="14" t="s">
        <v>15</v>
      </c>
      <c r="G245" s="14" t="s">
        <v>15</v>
      </c>
      <c r="H245" s="23" t="s">
        <v>15</v>
      </c>
      <c r="I245" s="23">
        <f>I246+I249+I251+I252</f>
        <v>1310.7</v>
      </c>
      <c r="J245" s="9" t="e">
        <f>I245/F245*100</f>
        <v>#VALUE!</v>
      </c>
      <c r="K245" s="9" t="s">
        <v>15</v>
      </c>
      <c r="L245" s="14"/>
    </row>
    <row r="246" spans="1:12" ht="37.5">
      <c r="A246" s="27"/>
      <c r="B246" s="28"/>
      <c r="C246" s="29"/>
      <c r="D246" s="6" t="s">
        <v>87</v>
      </c>
      <c r="E246" s="14">
        <v>0</v>
      </c>
      <c r="F246" s="14">
        <v>0</v>
      </c>
      <c r="G246" s="14">
        <v>0</v>
      </c>
      <c r="H246" s="23">
        <v>0</v>
      </c>
      <c r="I246" s="23">
        <v>0</v>
      </c>
      <c r="J246" s="9" t="e">
        <f t="shared" ref="J246:J251" si="149">I246/F246*100</f>
        <v>#DIV/0!</v>
      </c>
      <c r="K246" s="9" t="e">
        <f t="shared" ref="K246:K247" si="150">H246/F246*100</f>
        <v>#DIV/0!</v>
      </c>
      <c r="L246" s="14"/>
    </row>
    <row r="247" spans="1:12" ht="37.5">
      <c r="A247" s="27"/>
      <c r="B247" s="28"/>
      <c r="C247" s="29"/>
      <c r="D247" s="6" t="s">
        <v>88</v>
      </c>
      <c r="E247" s="14">
        <v>0</v>
      </c>
      <c r="F247" s="14">
        <v>0</v>
      </c>
      <c r="G247" s="14">
        <v>0</v>
      </c>
      <c r="H247" s="23">
        <v>0</v>
      </c>
      <c r="I247" s="23">
        <v>0</v>
      </c>
      <c r="J247" s="9" t="e">
        <f t="shared" si="149"/>
        <v>#DIV/0!</v>
      </c>
      <c r="K247" s="9" t="e">
        <f t="shared" si="150"/>
        <v>#DIV/0!</v>
      </c>
      <c r="L247" s="14"/>
    </row>
    <row r="248" spans="1:12" ht="56.25">
      <c r="A248" s="27"/>
      <c r="B248" s="28"/>
      <c r="C248" s="29"/>
      <c r="D248" s="6" t="s">
        <v>89</v>
      </c>
      <c r="E248" s="14">
        <v>0</v>
      </c>
      <c r="F248" s="14">
        <v>0</v>
      </c>
      <c r="G248" s="14">
        <v>0</v>
      </c>
      <c r="H248" s="23">
        <v>0</v>
      </c>
      <c r="I248" s="23">
        <v>0</v>
      </c>
      <c r="J248" s="9" t="e">
        <f t="shared" si="149"/>
        <v>#DIV/0!</v>
      </c>
      <c r="K248" s="9" t="e">
        <f>H248/F248*100</f>
        <v>#DIV/0!</v>
      </c>
      <c r="L248" s="14"/>
    </row>
    <row r="249" spans="1:12" ht="37.5">
      <c r="A249" s="27"/>
      <c r="B249" s="28"/>
      <c r="C249" s="29"/>
      <c r="D249" s="6" t="s">
        <v>90</v>
      </c>
      <c r="E249" s="14">
        <f>E250+E251+E252</f>
        <v>64841.4</v>
      </c>
      <c r="F249" s="14">
        <f>F250</f>
        <v>64841.4</v>
      </c>
      <c r="G249" s="14">
        <f t="shared" ref="G249" si="151">G250</f>
        <v>64841.4</v>
      </c>
      <c r="H249" s="23">
        <f>H250</f>
        <v>1310.7</v>
      </c>
      <c r="I249" s="23">
        <f t="shared" ref="I249" si="152">I250+I251+I252</f>
        <v>1310.7</v>
      </c>
      <c r="J249" s="9">
        <f t="shared" si="149"/>
        <v>2.0213937391851502</v>
      </c>
      <c r="K249" s="9">
        <f t="shared" ref="K249:K250" si="153">H249/F249*100</f>
        <v>2.0213937391851502</v>
      </c>
      <c r="L249" s="14"/>
    </row>
    <row r="250" spans="1:12">
      <c r="A250" s="27"/>
      <c r="B250" s="28"/>
      <c r="C250" s="29"/>
      <c r="D250" s="6" t="s">
        <v>2</v>
      </c>
      <c r="E250" s="14">
        <v>64841.4</v>
      </c>
      <c r="F250" s="14">
        <v>64841.4</v>
      </c>
      <c r="G250" s="14">
        <v>64841.4</v>
      </c>
      <c r="H250" s="23">
        <v>1310.7</v>
      </c>
      <c r="I250" s="23">
        <v>1310.7</v>
      </c>
      <c r="J250" s="9">
        <f t="shared" si="149"/>
        <v>2.0213937391851502</v>
      </c>
      <c r="K250" s="9">
        <f t="shared" si="153"/>
        <v>2.0213937391851502</v>
      </c>
      <c r="L250" s="14"/>
    </row>
    <row r="251" spans="1:12">
      <c r="A251" s="27"/>
      <c r="B251" s="28"/>
      <c r="C251" s="29"/>
      <c r="D251" s="6" t="s">
        <v>13</v>
      </c>
      <c r="E251" s="14">
        <v>0</v>
      </c>
      <c r="F251" s="14" t="s">
        <v>15</v>
      </c>
      <c r="G251" s="14" t="s">
        <v>15</v>
      </c>
      <c r="H251" s="23" t="s">
        <v>15</v>
      </c>
      <c r="I251" s="23">
        <v>0</v>
      </c>
      <c r="J251" s="9" t="e">
        <f t="shared" si="149"/>
        <v>#VALUE!</v>
      </c>
      <c r="K251" s="9" t="s">
        <v>15</v>
      </c>
      <c r="L251" s="14"/>
    </row>
    <row r="252" spans="1:12" ht="37.5">
      <c r="A252" s="27"/>
      <c r="B252" s="28"/>
      <c r="C252" s="29"/>
      <c r="D252" s="6" t="s">
        <v>14</v>
      </c>
      <c r="E252" s="14">
        <v>0</v>
      </c>
      <c r="F252" s="14" t="s">
        <v>15</v>
      </c>
      <c r="G252" s="14" t="s">
        <v>15</v>
      </c>
      <c r="H252" s="23" t="s">
        <v>15</v>
      </c>
      <c r="I252" s="23">
        <v>0</v>
      </c>
      <c r="J252" s="9" t="e">
        <f>I252/F252*100</f>
        <v>#VALUE!</v>
      </c>
      <c r="K252" s="9" t="s">
        <v>15</v>
      </c>
      <c r="L252" s="14"/>
    </row>
    <row r="253" spans="1:12">
      <c r="A253" s="27" t="s">
        <v>78</v>
      </c>
      <c r="B253" s="28" t="s">
        <v>108</v>
      </c>
      <c r="C253" s="29" t="s">
        <v>8</v>
      </c>
      <c r="D253" s="18" t="s">
        <v>1</v>
      </c>
      <c r="E253" s="14">
        <f>E254+E255+E256+E257</f>
        <v>384678.40000000002</v>
      </c>
      <c r="F253" s="14" t="s">
        <v>15</v>
      </c>
      <c r="G253" s="14" t="s">
        <v>15</v>
      </c>
      <c r="H253" s="23" t="s">
        <v>15</v>
      </c>
      <c r="I253" s="23">
        <f>I254+I257+I259+I260</f>
        <v>64442.3</v>
      </c>
      <c r="J253" s="9" t="e">
        <f>I253/F253*100</f>
        <v>#VALUE!</v>
      </c>
      <c r="K253" s="9" t="s">
        <v>15</v>
      </c>
      <c r="L253" s="14"/>
    </row>
    <row r="254" spans="1:12" ht="37.5">
      <c r="A254" s="27"/>
      <c r="B254" s="28"/>
      <c r="C254" s="29"/>
      <c r="D254" s="6" t="s">
        <v>87</v>
      </c>
      <c r="E254" s="14">
        <v>0</v>
      </c>
      <c r="F254" s="14">
        <v>0</v>
      </c>
      <c r="G254" s="14">
        <v>0</v>
      </c>
      <c r="H254" s="23">
        <v>0</v>
      </c>
      <c r="I254" s="23">
        <v>0</v>
      </c>
      <c r="J254" s="9" t="e">
        <f t="shared" ref="J254:J259" si="154">I254/F254*100</f>
        <v>#DIV/0!</v>
      </c>
      <c r="K254" s="9" t="e">
        <f t="shared" ref="K254:K255" si="155">H254/F254*100</f>
        <v>#DIV/0!</v>
      </c>
      <c r="L254" s="14"/>
    </row>
    <row r="255" spans="1:12" ht="37.5">
      <c r="A255" s="27"/>
      <c r="B255" s="28"/>
      <c r="C255" s="29"/>
      <c r="D255" s="6" t="s">
        <v>88</v>
      </c>
      <c r="E255" s="14">
        <v>0</v>
      </c>
      <c r="F255" s="14">
        <v>0</v>
      </c>
      <c r="G255" s="14">
        <v>0</v>
      </c>
      <c r="H255" s="23">
        <v>0</v>
      </c>
      <c r="I255" s="23">
        <v>0</v>
      </c>
      <c r="J255" s="9" t="e">
        <f t="shared" si="154"/>
        <v>#DIV/0!</v>
      </c>
      <c r="K255" s="9" t="e">
        <f t="shared" si="155"/>
        <v>#DIV/0!</v>
      </c>
      <c r="L255" s="14"/>
    </row>
    <row r="256" spans="1:12" ht="56.25">
      <c r="A256" s="27"/>
      <c r="B256" s="28"/>
      <c r="C256" s="29"/>
      <c r="D256" s="6" t="s">
        <v>89</v>
      </c>
      <c r="E256" s="14">
        <v>0</v>
      </c>
      <c r="F256" s="14">
        <v>0</v>
      </c>
      <c r="G256" s="14">
        <v>0</v>
      </c>
      <c r="H256" s="23">
        <v>0</v>
      </c>
      <c r="I256" s="23">
        <v>0</v>
      </c>
      <c r="J256" s="9" t="e">
        <f t="shared" si="154"/>
        <v>#DIV/0!</v>
      </c>
      <c r="K256" s="9" t="e">
        <f>H256/F256*100</f>
        <v>#DIV/0!</v>
      </c>
      <c r="L256" s="14"/>
    </row>
    <row r="257" spans="1:12" ht="37.5">
      <c r="A257" s="27"/>
      <c r="B257" s="28"/>
      <c r="C257" s="29"/>
      <c r="D257" s="6" t="s">
        <v>90</v>
      </c>
      <c r="E257" s="14">
        <f>E258+E259+E260</f>
        <v>384678.40000000002</v>
      </c>
      <c r="F257" s="14">
        <f>F258</f>
        <v>418132.1</v>
      </c>
      <c r="G257" s="14">
        <f t="shared" ref="G257" si="156">G258</f>
        <v>418132.1</v>
      </c>
      <c r="H257" s="23">
        <f>H258</f>
        <v>64442.3</v>
      </c>
      <c r="I257" s="23">
        <f t="shared" ref="I257" si="157">I258+I259+I260</f>
        <v>64442.3</v>
      </c>
      <c r="J257" s="9">
        <f t="shared" si="154"/>
        <v>15.411947563939723</v>
      </c>
      <c r="K257" s="9">
        <f t="shared" ref="K257:K258" si="158">H257/F257*100</f>
        <v>15.411947563939723</v>
      </c>
      <c r="L257" s="14"/>
    </row>
    <row r="258" spans="1:12">
      <c r="A258" s="27"/>
      <c r="B258" s="28"/>
      <c r="C258" s="29"/>
      <c r="D258" s="6" t="s">
        <v>2</v>
      </c>
      <c r="E258" s="14">
        <v>384678.40000000002</v>
      </c>
      <c r="F258" s="14">
        <v>418132.1</v>
      </c>
      <c r="G258" s="14">
        <v>418132.1</v>
      </c>
      <c r="H258" s="23">
        <v>64442.3</v>
      </c>
      <c r="I258" s="23">
        <v>64442.3</v>
      </c>
      <c r="J258" s="9">
        <f t="shared" si="154"/>
        <v>15.411947563939723</v>
      </c>
      <c r="K258" s="9">
        <f t="shared" si="158"/>
        <v>15.411947563939723</v>
      </c>
      <c r="L258" s="14"/>
    </row>
    <row r="259" spans="1:12">
      <c r="A259" s="27"/>
      <c r="B259" s="28"/>
      <c r="C259" s="29"/>
      <c r="D259" s="6" t="s">
        <v>13</v>
      </c>
      <c r="E259" s="14">
        <v>0</v>
      </c>
      <c r="F259" s="14" t="s">
        <v>15</v>
      </c>
      <c r="G259" s="14" t="s">
        <v>15</v>
      </c>
      <c r="H259" s="23" t="s">
        <v>15</v>
      </c>
      <c r="I259" s="23">
        <v>0</v>
      </c>
      <c r="J259" s="9" t="e">
        <f t="shared" si="154"/>
        <v>#VALUE!</v>
      </c>
      <c r="K259" s="9" t="s">
        <v>15</v>
      </c>
      <c r="L259" s="14"/>
    </row>
    <row r="260" spans="1:12" ht="37.5">
      <c r="A260" s="27"/>
      <c r="B260" s="28"/>
      <c r="C260" s="29"/>
      <c r="D260" s="6" t="s">
        <v>14</v>
      </c>
      <c r="E260" s="14">
        <v>0</v>
      </c>
      <c r="F260" s="14" t="s">
        <v>15</v>
      </c>
      <c r="G260" s="14" t="s">
        <v>15</v>
      </c>
      <c r="H260" s="23" t="s">
        <v>15</v>
      </c>
      <c r="I260" s="23">
        <v>0</v>
      </c>
      <c r="J260" s="9" t="e">
        <f>I260/F260*100</f>
        <v>#VALUE!</v>
      </c>
      <c r="K260" s="9" t="s">
        <v>15</v>
      </c>
      <c r="L260" s="14"/>
    </row>
    <row r="261" spans="1:12">
      <c r="A261" s="27" t="s">
        <v>79</v>
      </c>
      <c r="B261" s="28" t="s">
        <v>109</v>
      </c>
      <c r="C261" s="29" t="s">
        <v>8</v>
      </c>
      <c r="D261" s="18" t="s">
        <v>1</v>
      </c>
      <c r="E261" s="14">
        <f>E262+E263+E264+E265</f>
        <v>2985.6</v>
      </c>
      <c r="F261" s="14" t="s">
        <v>15</v>
      </c>
      <c r="G261" s="14" t="s">
        <v>15</v>
      </c>
      <c r="H261" s="23" t="s">
        <v>15</v>
      </c>
      <c r="I261" s="23">
        <f>I262+I265+I267+I268</f>
        <v>0</v>
      </c>
      <c r="J261" s="9" t="e">
        <f>I261/F261*100</f>
        <v>#VALUE!</v>
      </c>
      <c r="K261" s="9" t="s">
        <v>15</v>
      </c>
      <c r="L261" s="14"/>
    </row>
    <row r="262" spans="1:12" ht="37.5">
      <c r="A262" s="27"/>
      <c r="B262" s="28"/>
      <c r="C262" s="29"/>
      <c r="D262" s="6" t="s">
        <v>87</v>
      </c>
      <c r="E262" s="14">
        <v>0</v>
      </c>
      <c r="F262" s="14">
        <v>0</v>
      </c>
      <c r="G262" s="14">
        <v>0</v>
      </c>
      <c r="H262" s="23">
        <v>0</v>
      </c>
      <c r="I262" s="23">
        <v>0</v>
      </c>
      <c r="J262" s="9" t="e">
        <f t="shared" ref="J262:J267" si="159">I262/F262*100</f>
        <v>#DIV/0!</v>
      </c>
      <c r="K262" s="9" t="e">
        <f t="shared" ref="K262:K263" si="160">H262/F262*100</f>
        <v>#DIV/0!</v>
      </c>
      <c r="L262" s="14"/>
    </row>
    <row r="263" spans="1:12" ht="37.5">
      <c r="A263" s="27"/>
      <c r="B263" s="28"/>
      <c r="C263" s="29"/>
      <c r="D263" s="6" t="s">
        <v>88</v>
      </c>
      <c r="E263" s="14">
        <v>0</v>
      </c>
      <c r="F263" s="14">
        <v>0</v>
      </c>
      <c r="G263" s="14">
        <v>0</v>
      </c>
      <c r="H263" s="23">
        <v>0</v>
      </c>
      <c r="I263" s="23">
        <v>0</v>
      </c>
      <c r="J263" s="9" t="e">
        <f t="shared" si="159"/>
        <v>#DIV/0!</v>
      </c>
      <c r="K263" s="9" t="e">
        <f t="shared" si="160"/>
        <v>#DIV/0!</v>
      </c>
      <c r="L263" s="14"/>
    </row>
    <row r="264" spans="1:12" ht="56.25">
      <c r="A264" s="27"/>
      <c r="B264" s="28"/>
      <c r="C264" s="29"/>
      <c r="D264" s="6" t="s">
        <v>89</v>
      </c>
      <c r="E264" s="14">
        <v>0</v>
      </c>
      <c r="F264" s="14">
        <v>0</v>
      </c>
      <c r="G264" s="14">
        <v>0</v>
      </c>
      <c r="H264" s="23">
        <v>0</v>
      </c>
      <c r="I264" s="23">
        <v>0</v>
      </c>
      <c r="J264" s="9" t="e">
        <f t="shared" si="159"/>
        <v>#DIV/0!</v>
      </c>
      <c r="K264" s="9" t="e">
        <f>H264/F264*100</f>
        <v>#DIV/0!</v>
      </c>
      <c r="L264" s="14"/>
    </row>
    <row r="265" spans="1:12" ht="37.5">
      <c r="A265" s="27"/>
      <c r="B265" s="28"/>
      <c r="C265" s="29"/>
      <c r="D265" s="6" t="s">
        <v>90</v>
      </c>
      <c r="E265" s="14">
        <f>E266+E267+E268</f>
        <v>2985.6</v>
      </c>
      <c r="F265" s="14">
        <f>F266</f>
        <v>2985.6</v>
      </c>
      <c r="G265" s="14">
        <f t="shared" ref="G265" si="161">G266</f>
        <v>2921.6</v>
      </c>
      <c r="H265" s="23">
        <f>H266</f>
        <v>0</v>
      </c>
      <c r="I265" s="23">
        <f t="shared" ref="I265" si="162">I266+I267+I268</f>
        <v>0</v>
      </c>
      <c r="J265" s="9">
        <f t="shared" si="159"/>
        <v>0</v>
      </c>
      <c r="K265" s="9">
        <f t="shared" ref="K265:K266" si="163">H265/F265*100</f>
        <v>0</v>
      </c>
      <c r="L265" s="14"/>
    </row>
    <row r="266" spans="1:12">
      <c r="A266" s="27"/>
      <c r="B266" s="28"/>
      <c r="C266" s="29"/>
      <c r="D266" s="6" t="s">
        <v>2</v>
      </c>
      <c r="E266" s="14">
        <v>2985.6</v>
      </c>
      <c r="F266" s="14">
        <v>2985.6</v>
      </c>
      <c r="G266" s="14">
        <v>2921.6</v>
      </c>
      <c r="H266" s="23">
        <v>0</v>
      </c>
      <c r="I266" s="23">
        <v>0</v>
      </c>
      <c r="J266" s="9">
        <f t="shared" si="159"/>
        <v>0</v>
      </c>
      <c r="K266" s="9">
        <f t="shared" si="163"/>
        <v>0</v>
      </c>
      <c r="L266" s="14"/>
    </row>
    <row r="267" spans="1:12">
      <c r="A267" s="27"/>
      <c r="B267" s="28"/>
      <c r="C267" s="29"/>
      <c r="D267" s="6" t="s">
        <v>13</v>
      </c>
      <c r="E267" s="14">
        <v>0</v>
      </c>
      <c r="F267" s="14" t="s">
        <v>15</v>
      </c>
      <c r="G267" s="14" t="s">
        <v>15</v>
      </c>
      <c r="H267" s="23" t="s">
        <v>15</v>
      </c>
      <c r="I267" s="23">
        <v>0</v>
      </c>
      <c r="J267" s="9" t="e">
        <f t="shared" si="159"/>
        <v>#VALUE!</v>
      </c>
      <c r="K267" s="9" t="s">
        <v>15</v>
      </c>
      <c r="L267" s="14"/>
    </row>
    <row r="268" spans="1:12" ht="37.5">
      <c r="A268" s="27"/>
      <c r="B268" s="28"/>
      <c r="C268" s="29"/>
      <c r="D268" s="6" t="s">
        <v>14</v>
      </c>
      <c r="E268" s="14">
        <v>0</v>
      </c>
      <c r="F268" s="14" t="s">
        <v>15</v>
      </c>
      <c r="G268" s="14" t="s">
        <v>15</v>
      </c>
      <c r="H268" s="23" t="s">
        <v>15</v>
      </c>
      <c r="I268" s="23">
        <v>0</v>
      </c>
      <c r="J268" s="9" t="e">
        <f>I268/F268*100</f>
        <v>#VALUE!</v>
      </c>
      <c r="K268" s="9" t="s">
        <v>15</v>
      </c>
      <c r="L268" s="14"/>
    </row>
    <row r="269" spans="1:12">
      <c r="A269" s="27" t="s">
        <v>82</v>
      </c>
      <c r="B269" s="28" t="s">
        <v>110</v>
      </c>
      <c r="C269" s="29" t="s">
        <v>8</v>
      </c>
      <c r="D269" s="18" t="s">
        <v>1</v>
      </c>
      <c r="E269" s="14">
        <f>E270+E271+E272+E273</f>
        <v>6353.8</v>
      </c>
      <c r="F269" s="14" t="s">
        <v>15</v>
      </c>
      <c r="G269" s="14" t="s">
        <v>15</v>
      </c>
      <c r="H269" s="23" t="s">
        <v>15</v>
      </c>
      <c r="I269" s="23">
        <f>I270+I273+I275+I276</f>
        <v>0</v>
      </c>
      <c r="J269" s="9" t="e">
        <f>I269/F269*100</f>
        <v>#VALUE!</v>
      </c>
      <c r="K269" s="9" t="s">
        <v>15</v>
      </c>
      <c r="L269" s="14"/>
    </row>
    <row r="270" spans="1:12" ht="37.5">
      <c r="A270" s="27"/>
      <c r="B270" s="28"/>
      <c r="C270" s="29"/>
      <c r="D270" s="6" t="s">
        <v>87</v>
      </c>
      <c r="E270" s="14">
        <v>0</v>
      </c>
      <c r="F270" s="14">
        <v>0</v>
      </c>
      <c r="G270" s="14">
        <v>0</v>
      </c>
      <c r="H270" s="23">
        <v>0</v>
      </c>
      <c r="I270" s="23">
        <v>0</v>
      </c>
      <c r="J270" s="9" t="e">
        <f t="shared" ref="J270:J275" si="164">I270/F270*100</f>
        <v>#DIV/0!</v>
      </c>
      <c r="K270" s="9" t="e">
        <f t="shared" ref="K270:K271" si="165">H270/F270*100</f>
        <v>#DIV/0!</v>
      </c>
      <c r="L270" s="14"/>
    </row>
    <row r="271" spans="1:12" ht="37.5">
      <c r="A271" s="27"/>
      <c r="B271" s="28"/>
      <c r="C271" s="29"/>
      <c r="D271" s="6" t="s">
        <v>88</v>
      </c>
      <c r="E271" s="14">
        <v>0</v>
      </c>
      <c r="F271" s="14">
        <v>0</v>
      </c>
      <c r="G271" s="14">
        <v>0</v>
      </c>
      <c r="H271" s="23">
        <v>0</v>
      </c>
      <c r="I271" s="23">
        <v>0</v>
      </c>
      <c r="J271" s="9" t="e">
        <f t="shared" si="164"/>
        <v>#DIV/0!</v>
      </c>
      <c r="K271" s="9" t="e">
        <f t="shared" si="165"/>
        <v>#DIV/0!</v>
      </c>
      <c r="L271" s="14"/>
    </row>
    <row r="272" spans="1:12" ht="56.25">
      <c r="A272" s="27"/>
      <c r="B272" s="28"/>
      <c r="C272" s="29"/>
      <c r="D272" s="6" t="s">
        <v>89</v>
      </c>
      <c r="E272" s="14">
        <v>0</v>
      </c>
      <c r="F272" s="14">
        <v>0</v>
      </c>
      <c r="G272" s="14">
        <v>0</v>
      </c>
      <c r="H272" s="23">
        <v>0</v>
      </c>
      <c r="I272" s="23">
        <v>0</v>
      </c>
      <c r="J272" s="9" t="e">
        <f t="shared" si="164"/>
        <v>#DIV/0!</v>
      </c>
      <c r="K272" s="9" t="e">
        <f>H272/F272*100</f>
        <v>#DIV/0!</v>
      </c>
      <c r="L272" s="14"/>
    </row>
    <row r="273" spans="1:12" ht="37.5">
      <c r="A273" s="27"/>
      <c r="B273" s="28"/>
      <c r="C273" s="29"/>
      <c r="D273" s="6" t="s">
        <v>90</v>
      </c>
      <c r="E273" s="14">
        <f>E274+E275+E276</f>
        <v>6353.8</v>
      </c>
      <c r="F273" s="14">
        <f>F274</f>
        <v>6353.8</v>
      </c>
      <c r="G273" s="14">
        <f t="shared" ref="G273" si="166">G274</f>
        <v>6353.8</v>
      </c>
      <c r="H273" s="23">
        <f>H274</f>
        <v>0</v>
      </c>
      <c r="I273" s="23">
        <f t="shared" ref="I273" si="167">I274+I275+I276</f>
        <v>0</v>
      </c>
      <c r="J273" s="9">
        <f t="shared" si="164"/>
        <v>0</v>
      </c>
      <c r="K273" s="9">
        <f t="shared" ref="K273:K274" si="168">H273/F273*100</f>
        <v>0</v>
      </c>
      <c r="L273" s="14"/>
    </row>
    <row r="274" spans="1:12">
      <c r="A274" s="27"/>
      <c r="B274" s="28"/>
      <c r="C274" s="29"/>
      <c r="D274" s="6" t="s">
        <v>2</v>
      </c>
      <c r="E274" s="14">
        <v>6353.8</v>
      </c>
      <c r="F274" s="14">
        <v>6353.8</v>
      </c>
      <c r="G274" s="14">
        <v>6353.8</v>
      </c>
      <c r="H274" s="23">
        <v>0</v>
      </c>
      <c r="I274" s="23">
        <v>0</v>
      </c>
      <c r="J274" s="9">
        <f t="shared" si="164"/>
        <v>0</v>
      </c>
      <c r="K274" s="9">
        <f t="shared" si="168"/>
        <v>0</v>
      </c>
      <c r="L274" s="14"/>
    </row>
    <row r="275" spans="1:12">
      <c r="A275" s="27"/>
      <c r="B275" s="28"/>
      <c r="C275" s="29"/>
      <c r="D275" s="6" t="s">
        <v>13</v>
      </c>
      <c r="E275" s="14">
        <v>0</v>
      </c>
      <c r="F275" s="14" t="s">
        <v>15</v>
      </c>
      <c r="G275" s="14" t="s">
        <v>15</v>
      </c>
      <c r="H275" s="23" t="s">
        <v>15</v>
      </c>
      <c r="I275" s="23">
        <v>0</v>
      </c>
      <c r="J275" s="9" t="e">
        <f t="shared" si="164"/>
        <v>#VALUE!</v>
      </c>
      <c r="K275" s="9" t="s">
        <v>15</v>
      </c>
      <c r="L275" s="14"/>
    </row>
    <row r="276" spans="1:12" ht="37.5">
      <c r="A276" s="27"/>
      <c r="B276" s="28"/>
      <c r="C276" s="29"/>
      <c r="D276" s="6" t="s">
        <v>14</v>
      </c>
      <c r="E276" s="14">
        <v>0</v>
      </c>
      <c r="F276" s="14" t="s">
        <v>15</v>
      </c>
      <c r="G276" s="14" t="s">
        <v>15</v>
      </c>
      <c r="H276" s="23" t="s">
        <v>15</v>
      </c>
      <c r="I276" s="23">
        <v>0</v>
      </c>
      <c r="J276" s="9" t="e">
        <f>I276/F276*100</f>
        <v>#VALUE!</v>
      </c>
      <c r="K276" s="9" t="s">
        <v>15</v>
      </c>
      <c r="L276" s="14"/>
    </row>
    <row r="277" spans="1:12">
      <c r="A277" s="27" t="s">
        <v>83</v>
      </c>
      <c r="B277" s="28" t="s">
        <v>111</v>
      </c>
      <c r="C277" s="29" t="s">
        <v>8</v>
      </c>
      <c r="D277" s="18" t="s">
        <v>1</v>
      </c>
      <c r="E277" s="14">
        <f>E278+E279+E280+E281</f>
        <v>4702.7</v>
      </c>
      <c r="F277" s="14" t="s">
        <v>15</v>
      </c>
      <c r="G277" s="14" t="s">
        <v>15</v>
      </c>
      <c r="H277" s="23" t="s">
        <v>15</v>
      </c>
      <c r="I277" s="23">
        <f>I278+I281+I283+I284</f>
        <v>2693.8</v>
      </c>
      <c r="J277" s="9" t="e">
        <f>I277/F277*100</f>
        <v>#VALUE!</v>
      </c>
      <c r="K277" s="9" t="s">
        <v>15</v>
      </c>
      <c r="L277" s="14"/>
    </row>
    <row r="278" spans="1:12" ht="37.5">
      <c r="A278" s="27"/>
      <c r="B278" s="28"/>
      <c r="C278" s="29"/>
      <c r="D278" s="6" t="s">
        <v>87</v>
      </c>
      <c r="E278" s="14">
        <v>0</v>
      </c>
      <c r="F278" s="14">
        <v>0</v>
      </c>
      <c r="G278" s="14">
        <v>0</v>
      </c>
      <c r="H278" s="23">
        <v>0</v>
      </c>
      <c r="I278" s="23">
        <v>0</v>
      </c>
      <c r="J278" s="9" t="e">
        <f t="shared" ref="J278:J283" si="169">I278/F278*100</f>
        <v>#DIV/0!</v>
      </c>
      <c r="K278" s="9" t="e">
        <f t="shared" ref="K278:K279" si="170">H278/F278*100</f>
        <v>#DIV/0!</v>
      </c>
      <c r="L278" s="14"/>
    </row>
    <row r="279" spans="1:12" ht="37.5">
      <c r="A279" s="27"/>
      <c r="B279" s="28"/>
      <c r="C279" s="29"/>
      <c r="D279" s="6" t="s">
        <v>88</v>
      </c>
      <c r="E279" s="14">
        <v>0</v>
      </c>
      <c r="F279" s="14">
        <v>0</v>
      </c>
      <c r="G279" s="14">
        <v>0</v>
      </c>
      <c r="H279" s="23">
        <v>0</v>
      </c>
      <c r="I279" s="23">
        <v>0</v>
      </c>
      <c r="J279" s="9" t="e">
        <f t="shared" si="169"/>
        <v>#DIV/0!</v>
      </c>
      <c r="K279" s="9" t="e">
        <f t="shared" si="170"/>
        <v>#DIV/0!</v>
      </c>
      <c r="L279" s="14"/>
    </row>
    <row r="280" spans="1:12" ht="56.25">
      <c r="A280" s="27"/>
      <c r="B280" s="28"/>
      <c r="C280" s="29"/>
      <c r="D280" s="6" t="s">
        <v>89</v>
      </c>
      <c r="E280" s="14">
        <v>0</v>
      </c>
      <c r="F280" s="14">
        <v>0</v>
      </c>
      <c r="G280" s="14">
        <v>0</v>
      </c>
      <c r="H280" s="23">
        <v>0</v>
      </c>
      <c r="I280" s="23">
        <v>0</v>
      </c>
      <c r="J280" s="9" t="e">
        <f t="shared" si="169"/>
        <v>#DIV/0!</v>
      </c>
      <c r="K280" s="9" t="e">
        <f>H280/F280*100</f>
        <v>#DIV/0!</v>
      </c>
      <c r="L280" s="14"/>
    </row>
    <row r="281" spans="1:12" ht="37.5">
      <c r="A281" s="27"/>
      <c r="B281" s="28"/>
      <c r="C281" s="29"/>
      <c r="D281" s="6" t="s">
        <v>90</v>
      </c>
      <c r="E281" s="14">
        <f>E282+E283+E284</f>
        <v>4702.7</v>
      </c>
      <c r="F281" s="14">
        <f>F282</f>
        <v>4702.7</v>
      </c>
      <c r="G281" s="14">
        <f t="shared" ref="G281" si="171">G282</f>
        <v>4702.7</v>
      </c>
      <c r="H281" s="23">
        <f>H282</f>
        <v>2693.8</v>
      </c>
      <c r="I281" s="23">
        <f t="shared" ref="I281" si="172">I282+I283+I284</f>
        <v>2693.8</v>
      </c>
      <c r="J281" s="9">
        <f t="shared" si="169"/>
        <v>57.28198694367066</v>
      </c>
      <c r="K281" s="9">
        <f t="shared" ref="K281:K282" si="173">H281/F281*100</f>
        <v>57.28198694367066</v>
      </c>
      <c r="L281" s="14"/>
    </row>
    <row r="282" spans="1:12">
      <c r="A282" s="27"/>
      <c r="B282" s="28"/>
      <c r="C282" s="29"/>
      <c r="D282" s="6" t="s">
        <v>2</v>
      </c>
      <c r="E282" s="14">
        <v>4702.7</v>
      </c>
      <c r="F282" s="14">
        <v>4702.7</v>
      </c>
      <c r="G282" s="14">
        <v>4702.7</v>
      </c>
      <c r="H282" s="23">
        <v>2693.8</v>
      </c>
      <c r="I282" s="23">
        <v>2693.8</v>
      </c>
      <c r="J282" s="9">
        <f t="shared" si="169"/>
        <v>57.28198694367066</v>
      </c>
      <c r="K282" s="9">
        <f t="shared" si="173"/>
        <v>57.28198694367066</v>
      </c>
      <c r="L282" s="14"/>
    </row>
    <row r="283" spans="1:12">
      <c r="A283" s="27"/>
      <c r="B283" s="28"/>
      <c r="C283" s="29"/>
      <c r="D283" s="6" t="s">
        <v>13</v>
      </c>
      <c r="E283" s="14">
        <v>0</v>
      </c>
      <c r="F283" s="14" t="s">
        <v>15</v>
      </c>
      <c r="G283" s="14" t="s">
        <v>15</v>
      </c>
      <c r="H283" s="23" t="s">
        <v>15</v>
      </c>
      <c r="I283" s="23">
        <v>0</v>
      </c>
      <c r="J283" s="9" t="e">
        <f t="shared" si="169"/>
        <v>#VALUE!</v>
      </c>
      <c r="K283" s="9" t="s">
        <v>15</v>
      </c>
      <c r="L283" s="14"/>
    </row>
    <row r="284" spans="1:12" ht="37.5">
      <c r="A284" s="27"/>
      <c r="B284" s="28"/>
      <c r="C284" s="29"/>
      <c r="D284" s="6" t="s">
        <v>14</v>
      </c>
      <c r="E284" s="14">
        <v>0</v>
      </c>
      <c r="F284" s="14" t="s">
        <v>15</v>
      </c>
      <c r="G284" s="14" t="s">
        <v>15</v>
      </c>
      <c r="H284" s="23" t="s">
        <v>15</v>
      </c>
      <c r="I284" s="23">
        <v>0</v>
      </c>
      <c r="J284" s="9" t="e">
        <f>I284/F284*100</f>
        <v>#VALUE!</v>
      </c>
      <c r="K284" s="9" t="s">
        <v>15</v>
      </c>
      <c r="L284" s="14"/>
    </row>
    <row r="285" spans="1:12">
      <c r="A285" s="27" t="s">
        <v>84</v>
      </c>
      <c r="B285" s="28" t="s">
        <v>112</v>
      </c>
      <c r="C285" s="29" t="s">
        <v>8</v>
      </c>
      <c r="D285" s="18" t="s">
        <v>1</v>
      </c>
      <c r="E285" s="14">
        <f>E286+E287+E288+E289</f>
        <v>13017.5</v>
      </c>
      <c r="F285" s="14" t="s">
        <v>15</v>
      </c>
      <c r="G285" s="14" t="s">
        <v>15</v>
      </c>
      <c r="H285" s="23" t="s">
        <v>15</v>
      </c>
      <c r="I285" s="23">
        <f>I286+I289+I291+I292</f>
        <v>2383.8000000000002</v>
      </c>
      <c r="J285" s="9" t="e">
        <f>I285/F285*100</f>
        <v>#VALUE!</v>
      </c>
      <c r="K285" s="9" t="s">
        <v>15</v>
      </c>
      <c r="L285" s="14"/>
    </row>
    <row r="286" spans="1:12" ht="37.5">
      <c r="A286" s="27"/>
      <c r="B286" s="28"/>
      <c r="C286" s="29"/>
      <c r="D286" s="6" t="s">
        <v>87</v>
      </c>
      <c r="E286" s="14">
        <v>0</v>
      </c>
      <c r="F286" s="14">
        <v>0</v>
      </c>
      <c r="G286" s="14">
        <v>0</v>
      </c>
      <c r="H286" s="23">
        <v>0</v>
      </c>
      <c r="I286" s="23">
        <v>0</v>
      </c>
      <c r="J286" s="9" t="e">
        <f t="shared" ref="J286:J291" si="174">I286/F286*100</f>
        <v>#DIV/0!</v>
      </c>
      <c r="K286" s="9" t="e">
        <f t="shared" ref="K286:K287" si="175">H286/F286*100</f>
        <v>#DIV/0!</v>
      </c>
      <c r="L286" s="14"/>
    </row>
    <row r="287" spans="1:12" ht="37.5">
      <c r="A287" s="27"/>
      <c r="B287" s="28"/>
      <c r="C287" s="29"/>
      <c r="D287" s="6" t="s">
        <v>88</v>
      </c>
      <c r="E287" s="14">
        <v>0</v>
      </c>
      <c r="F287" s="14">
        <v>0</v>
      </c>
      <c r="G287" s="14">
        <v>0</v>
      </c>
      <c r="H287" s="23">
        <v>0</v>
      </c>
      <c r="I287" s="23">
        <v>0</v>
      </c>
      <c r="J287" s="9" t="e">
        <f t="shared" si="174"/>
        <v>#DIV/0!</v>
      </c>
      <c r="K287" s="9" t="e">
        <f t="shared" si="175"/>
        <v>#DIV/0!</v>
      </c>
      <c r="L287" s="14"/>
    </row>
    <row r="288" spans="1:12" ht="56.25">
      <c r="A288" s="27"/>
      <c r="B288" s="28"/>
      <c r="C288" s="29"/>
      <c r="D288" s="6" t="s">
        <v>89</v>
      </c>
      <c r="E288" s="14">
        <v>0</v>
      </c>
      <c r="F288" s="14">
        <v>0</v>
      </c>
      <c r="G288" s="14">
        <v>0</v>
      </c>
      <c r="H288" s="23">
        <v>0</v>
      </c>
      <c r="I288" s="23">
        <v>0</v>
      </c>
      <c r="J288" s="9" t="e">
        <f t="shared" si="174"/>
        <v>#DIV/0!</v>
      </c>
      <c r="K288" s="9" t="e">
        <f>H288/F288*100</f>
        <v>#DIV/0!</v>
      </c>
      <c r="L288" s="14"/>
    </row>
    <row r="289" spans="1:12" ht="37.5">
      <c r="A289" s="27"/>
      <c r="B289" s="28"/>
      <c r="C289" s="29"/>
      <c r="D289" s="6" t="s">
        <v>90</v>
      </c>
      <c r="E289" s="14">
        <f>E290+E291+E292</f>
        <v>13017.5</v>
      </c>
      <c r="F289" s="14">
        <f>F290</f>
        <v>13017.5</v>
      </c>
      <c r="G289" s="14">
        <f t="shared" ref="G289" si="176">G290</f>
        <v>13017.5</v>
      </c>
      <c r="H289" s="23">
        <f>H290</f>
        <v>2383.8000000000002</v>
      </c>
      <c r="I289" s="23">
        <f t="shared" ref="I289" si="177">I290+I291+I292</f>
        <v>2383.8000000000002</v>
      </c>
      <c r="J289" s="9">
        <f t="shared" si="174"/>
        <v>18.312271941617055</v>
      </c>
      <c r="K289" s="9">
        <f t="shared" ref="K289:K290" si="178">H289/F289*100</f>
        <v>18.312271941617055</v>
      </c>
      <c r="L289" s="14"/>
    </row>
    <row r="290" spans="1:12">
      <c r="A290" s="27"/>
      <c r="B290" s="28"/>
      <c r="C290" s="29"/>
      <c r="D290" s="6" t="s">
        <v>2</v>
      </c>
      <c r="E290" s="14">
        <v>13017.5</v>
      </c>
      <c r="F290" s="14">
        <v>13017.5</v>
      </c>
      <c r="G290" s="14">
        <v>13017.5</v>
      </c>
      <c r="H290" s="23">
        <v>2383.8000000000002</v>
      </c>
      <c r="I290" s="23">
        <v>2383.8000000000002</v>
      </c>
      <c r="J290" s="9">
        <f t="shared" si="174"/>
        <v>18.312271941617055</v>
      </c>
      <c r="K290" s="9">
        <f t="shared" si="178"/>
        <v>18.312271941617055</v>
      </c>
      <c r="L290" s="14"/>
    </row>
    <row r="291" spans="1:12">
      <c r="A291" s="27"/>
      <c r="B291" s="28"/>
      <c r="C291" s="29"/>
      <c r="D291" s="6" t="s">
        <v>13</v>
      </c>
      <c r="E291" s="14">
        <v>0</v>
      </c>
      <c r="F291" s="14" t="s">
        <v>15</v>
      </c>
      <c r="G291" s="14" t="s">
        <v>15</v>
      </c>
      <c r="H291" s="23" t="s">
        <v>15</v>
      </c>
      <c r="I291" s="23">
        <v>0</v>
      </c>
      <c r="J291" s="9" t="e">
        <f t="shared" si="174"/>
        <v>#VALUE!</v>
      </c>
      <c r="K291" s="9" t="s">
        <v>15</v>
      </c>
      <c r="L291" s="14"/>
    </row>
    <row r="292" spans="1:12" ht="37.5">
      <c r="A292" s="27"/>
      <c r="B292" s="28"/>
      <c r="C292" s="29"/>
      <c r="D292" s="6" t="s">
        <v>14</v>
      </c>
      <c r="E292" s="14">
        <v>0</v>
      </c>
      <c r="F292" s="14" t="s">
        <v>15</v>
      </c>
      <c r="G292" s="14" t="s">
        <v>15</v>
      </c>
      <c r="H292" s="23" t="s">
        <v>15</v>
      </c>
      <c r="I292" s="23">
        <v>0</v>
      </c>
      <c r="J292" s="9" t="e">
        <f>I292/F292*100</f>
        <v>#VALUE!</v>
      </c>
      <c r="K292" s="9" t="s">
        <v>15</v>
      </c>
      <c r="L292" s="14"/>
    </row>
    <row r="293" spans="1:12">
      <c r="A293" s="27" t="s">
        <v>113</v>
      </c>
      <c r="B293" s="28" t="s">
        <v>114</v>
      </c>
      <c r="C293" s="29" t="s">
        <v>8</v>
      </c>
      <c r="D293" s="18" t="s">
        <v>1</v>
      </c>
      <c r="E293" s="14">
        <f>E294+E295+E296+E297</f>
        <v>18921.400000000001</v>
      </c>
      <c r="F293" s="14" t="s">
        <v>15</v>
      </c>
      <c r="G293" s="14" t="s">
        <v>15</v>
      </c>
      <c r="H293" s="23" t="s">
        <v>15</v>
      </c>
      <c r="I293" s="23">
        <f>I294+I297+I299+I300</f>
        <v>3500</v>
      </c>
      <c r="J293" s="9" t="e">
        <f>I293/F293*100</f>
        <v>#VALUE!</v>
      </c>
      <c r="K293" s="9" t="s">
        <v>15</v>
      </c>
      <c r="L293" s="14"/>
    </row>
    <row r="294" spans="1:12" ht="37.5">
      <c r="A294" s="27"/>
      <c r="B294" s="28"/>
      <c r="C294" s="29"/>
      <c r="D294" s="6" t="s">
        <v>87</v>
      </c>
      <c r="E294" s="14">
        <v>0</v>
      </c>
      <c r="F294" s="14">
        <v>0</v>
      </c>
      <c r="G294" s="14">
        <v>0</v>
      </c>
      <c r="H294" s="23">
        <v>0</v>
      </c>
      <c r="I294" s="23">
        <v>0</v>
      </c>
      <c r="J294" s="9" t="e">
        <f t="shared" ref="J294:J299" si="179">I294/F294*100</f>
        <v>#DIV/0!</v>
      </c>
      <c r="K294" s="9" t="e">
        <f t="shared" ref="K294:K295" si="180">H294/F294*100</f>
        <v>#DIV/0!</v>
      </c>
      <c r="L294" s="14"/>
    </row>
    <row r="295" spans="1:12" ht="37.5">
      <c r="A295" s="27"/>
      <c r="B295" s="28"/>
      <c r="C295" s="29"/>
      <c r="D295" s="6" t="s">
        <v>88</v>
      </c>
      <c r="E295" s="14">
        <v>0</v>
      </c>
      <c r="F295" s="14">
        <v>0</v>
      </c>
      <c r="G295" s="14">
        <v>0</v>
      </c>
      <c r="H295" s="23">
        <v>0</v>
      </c>
      <c r="I295" s="23">
        <v>0</v>
      </c>
      <c r="J295" s="9" t="e">
        <f t="shared" si="179"/>
        <v>#DIV/0!</v>
      </c>
      <c r="K295" s="9" t="e">
        <f t="shared" si="180"/>
        <v>#DIV/0!</v>
      </c>
      <c r="L295" s="14"/>
    </row>
    <row r="296" spans="1:12" ht="56.25">
      <c r="A296" s="27"/>
      <c r="B296" s="28"/>
      <c r="C296" s="29"/>
      <c r="D296" s="6" t="s">
        <v>89</v>
      </c>
      <c r="E296" s="14">
        <v>0</v>
      </c>
      <c r="F296" s="14">
        <v>0</v>
      </c>
      <c r="G296" s="14">
        <v>0</v>
      </c>
      <c r="H296" s="23">
        <v>0</v>
      </c>
      <c r="I296" s="23">
        <v>0</v>
      </c>
      <c r="J296" s="9" t="e">
        <f t="shared" si="179"/>
        <v>#DIV/0!</v>
      </c>
      <c r="K296" s="9" t="e">
        <f>H296/F296*100</f>
        <v>#DIV/0!</v>
      </c>
      <c r="L296" s="14"/>
    </row>
    <row r="297" spans="1:12" ht="37.5">
      <c r="A297" s="27"/>
      <c r="B297" s="28"/>
      <c r="C297" s="29"/>
      <c r="D297" s="6" t="s">
        <v>90</v>
      </c>
      <c r="E297" s="14">
        <f>E298+E299+E300</f>
        <v>18921.400000000001</v>
      </c>
      <c r="F297" s="14">
        <f>F298</f>
        <v>18948.900000000001</v>
      </c>
      <c r="G297" s="14">
        <f t="shared" ref="G297" si="181">G298</f>
        <v>18948.900000000001</v>
      </c>
      <c r="H297" s="23">
        <f>H298</f>
        <v>3500</v>
      </c>
      <c r="I297" s="23">
        <f t="shared" ref="I297" si="182">I298+I299+I300</f>
        <v>3500</v>
      </c>
      <c r="J297" s="9">
        <f t="shared" si="179"/>
        <v>18.470729171614181</v>
      </c>
      <c r="K297" s="9">
        <f t="shared" ref="K297:K298" si="183">H297/F297*100</f>
        <v>18.470729171614181</v>
      </c>
      <c r="L297" s="14"/>
    </row>
    <row r="298" spans="1:12">
      <c r="A298" s="27"/>
      <c r="B298" s="28"/>
      <c r="C298" s="29"/>
      <c r="D298" s="6" t="s">
        <v>2</v>
      </c>
      <c r="E298" s="14">
        <v>18921.400000000001</v>
      </c>
      <c r="F298" s="14">
        <v>18948.900000000001</v>
      </c>
      <c r="G298" s="14">
        <v>18948.900000000001</v>
      </c>
      <c r="H298" s="23">
        <v>3500</v>
      </c>
      <c r="I298" s="23">
        <v>3500</v>
      </c>
      <c r="J298" s="9">
        <f t="shared" si="179"/>
        <v>18.470729171614181</v>
      </c>
      <c r="K298" s="9">
        <f t="shared" si="183"/>
        <v>18.470729171614181</v>
      </c>
      <c r="L298" s="14"/>
    </row>
    <row r="299" spans="1:12">
      <c r="A299" s="27"/>
      <c r="B299" s="28"/>
      <c r="C299" s="29"/>
      <c r="D299" s="6" t="s">
        <v>13</v>
      </c>
      <c r="E299" s="14">
        <v>0</v>
      </c>
      <c r="F299" s="14" t="s">
        <v>15</v>
      </c>
      <c r="G299" s="14" t="s">
        <v>15</v>
      </c>
      <c r="H299" s="23" t="s">
        <v>15</v>
      </c>
      <c r="I299" s="23">
        <v>0</v>
      </c>
      <c r="J299" s="9" t="e">
        <f t="shared" si="179"/>
        <v>#VALUE!</v>
      </c>
      <c r="K299" s="9" t="s">
        <v>15</v>
      </c>
      <c r="L299" s="14"/>
    </row>
    <row r="300" spans="1:12" ht="37.5">
      <c r="A300" s="27"/>
      <c r="B300" s="28"/>
      <c r="C300" s="29"/>
      <c r="D300" s="6" t="s">
        <v>14</v>
      </c>
      <c r="E300" s="14">
        <v>0</v>
      </c>
      <c r="F300" s="14" t="s">
        <v>15</v>
      </c>
      <c r="G300" s="14" t="s">
        <v>15</v>
      </c>
      <c r="H300" s="23" t="s">
        <v>15</v>
      </c>
      <c r="I300" s="23">
        <v>0</v>
      </c>
      <c r="J300" s="9" t="e">
        <f>I300/F300*100</f>
        <v>#VALUE!</v>
      </c>
      <c r="K300" s="9" t="s">
        <v>15</v>
      </c>
      <c r="L300" s="14"/>
    </row>
    <row r="301" spans="1:12">
      <c r="A301" s="27" t="s">
        <v>115</v>
      </c>
      <c r="B301" s="28" t="s">
        <v>116</v>
      </c>
      <c r="C301" s="29" t="s">
        <v>8</v>
      </c>
      <c r="D301" s="18" t="s">
        <v>1</v>
      </c>
      <c r="E301" s="14">
        <f>E302+E303+E304+E305</f>
        <v>0</v>
      </c>
      <c r="F301" s="14" t="s">
        <v>15</v>
      </c>
      <c r="G301" s="14" t="s">
        <v>15</v>
      </c>
      <c r="H301" s="23" t="s">
        <v>15</v>
      </c>
      <c r="I301" s="23">
        <f>I302+I305+I307+I308</f>
        <v>29318</v>
      </c>
      <c r="J301" s="9" t="e">
        <f>I301/F301*100</f>
        <v>#VALUE!</v>
      </c>
      <c r="K301" s="9" t="s">
        <v>15</v>
      </c>
      <c r="L301" s="14"/>
    </row>
    <row r="302" spans="1:12" ht="37.5">
      <c r="A302" s="27"/>
      <c r="B302" s="28"/>
      <c r="C302" s="29"/>
      <c r="D302" s="6" t="s">
        <v>87</v>
      </c>
      <c r="E302" s="14">
        <v>0</v>
      </c>
      <c r="F302" s="14">
        <v>0</v>
      </c>
      <c r="G302" s="14">
        <v>0</v>
      </c>
      <c r="H302" s="23">
        <v>0</v>
      </c>
      <c r="I302" s="23">
        <v>0</v>
      </c>
      <c r="J302" s="9" t="e">
        <f t="shared" ref="J302:J307" si="184">I302/F302*100</f>
        <v>#DIV/0!</v>
      </c>
      <c r="K302" s="9" t="e">
        <f t="shared" ref="K302:K303" si="185">H302/F302*100</f>
        <v>#DIV/0!</v>
      </c>
      <c r="L302" s="14"/>
    </row>
    <row r="303" spans="1:12" ht="37.5">
      <c r="A303" s="27"/>
      <c r="B303" s="28"/>
      <c r="C303" s="29"/>
      <c r="D303" s="6" t="s">
        <v>88</v>
      </c>
      <c r="E303" s="14">
        <v>0</v>
      </c>
      <c r="F303" s="14">
        <v>0</v>
      </c>
      <c r="G303" s="14">
        <v>0</v>
      </c>
      <c r="H303" s="23">
        <v>0</v>
      </c>
      <c r="I303" s="23">
        <v>0</v>
      </c>
      <c r="J303" s="9" t="e">
        <f t="shared" si="184"/>
        <v>#DIV/0!</v>
      </c>
      <c r="K303" s="9" t="e">
        <f t="shared" si="185"/>
        <v>#DIV/0!</v>
      </c>
      <c r="L303" s="14"/>
    </row>
    <row r="304" spans="1:12" ht="56.25">
      <c r="A304" s="27"/>
      <c r="B304" s="28"/>
      <c r="C304" s="29"/>
      <c r="D304" s="6" t="s">
        <v>89</v>
      </c>
      <c r="E304" s="14">
        <v>0</v>
      </c>
      <c r="F304" s="14">
        <v>0</v>
      </c>
      <c r="G304" s="14">
        <v>0</v>
      </c>
      <c r="H304" s="23">
        <v>0</v>
      </c>
      <c r="I304" s="23">
        <v>0</v>
      </c>
      <c r="J304" s="9" t="e">
        <f t="shared" si="184"/>
        <v>#DIV/0!</v>
      </c>
      <c r="K304" s="9" t="e">
        <f>H304/F304*100</f>
        <v>#DIV/0!</v>
      </c>
      <c r="L304" s="14"/>
    </row>
    <row r="305" spans="1:12" ht="37.5">
      <c r="A305" s="27"/>
      <c r="B305" s="28"/>
      <c r="C305" s="29"/>
      <c r="D305" s="6" t="s">
        <v>90</v>
      </c>
      <c r="E305" s="14">
        <f>E306+E307+E308</f>
        <v>0</v>
      </c>
      <c r="F305" s="14">
        <f>F306</f>
        <v>71862.7</v>
      </c>
      <c r="G305" s="14">
        <f t="shared" ref="G305" si="186">G306</f>
        <v>71862.7</v>
      </c>
      <c r="H305" s="23">
        <f>H306</f>
        <v>29318</v>
      </c>
      <c r="I305" s="23">
        <f t="shared" ref="I305" si="187">I306+I307+I308</f>
        <v>29318</v>
      </c>
      <c r="J305" s="9">
        <f t="shared" si="184"/>
        <v>40.797242519415498</v>
      </c>
      <c r="K305" s="9">
        <f t="shared" ref="K305:K306" si="188">H305/F305*100</f>
        <v>40.797242519415498</v>
      </c>
      <c r="L305" s="14"/>
    </row>
    <row r="306" spans="1:12">
      <c r="A306" s="27"/>
      <c r="B306" s="28"/>
      <c r="C306" s="29"/>
      <c r="D306" s="6" t="s">
        <v>2</v>
      </c>
      <c r="E306" s="14">
        <v>0</v>
      </c>
      <c r="F306" s="14">
        <v>71862.7</v>
      </c>
      <c r="G306" s="14">
        <v>71862.7</v>
      </c>
      <c r="H306" s="23">
        <v>29318</v>
      </c>
      <c r="I306" s="23">
        <v>29318</v>
      </c>
      <c r="J306" s="9">
        <f t="shared" si="184"/>
        <v>40.797242519415498</v>
      </c>
      <c r="K306" s="9">
        <f t="shared" si="188"/>
        <v>40.797242519415498</v>
      </c>
      <c r="L306" s="14"/>
    </row>
    <row r="307" spans="1:12">
      <c r="A307" s="27"/>
      <c r="B307" s="28"/>
      <c r="C307" s="29"/>
      <c r="D307" s="6" t="s">
        <v>13</v>
      </c>
      <c r="E307" s="14">
        <v>0</v>
      </c>
      <c r="F307" s="14" t="s">
        <v>15</v>
      </c>
      <c r="G307" s="14" t="s">
        <v>15</v>
      </c>
      <c r="H307" s="23" t="s">
        <v>15</v>
      </c>
      <c r="I307" s="23">
        <v>0</v>
      </c>
      <c r="J307" s="9" t="e">
        <f t="shared" si="184"/>
        <v>#VALUE!</v>
      </c>
      <c r="K307" s="9" t="s">
        <v>15</v>
      </c>
      <c r="L307" s="14"/>
    </row>
    <row r="308" spans="1:12" ht="37.5">
      <c r="A308" s="27"/>
      <c r="B308" s="28"/>
      <c r="C308" s="29"/>
      <c r="D308" s="6" t="s">
        <v>14</v>
      </c>
      <c r="E308" s="14">
        <v>0</v>
      </c>
      <c r="F308" s="14" t="s">
        <v>15</v>
      </c>
      <c r="G308" s="14" t="s">
        <v>15</v>
      </c>
      <c r="H308" s="23" t="s">
        <v>15</v>
      </c>
      <c r="I308" s="23">
        <v>0</v>
      </c>
      <c r="J308" s="9" t="e">
        <f>I308/F308*100</f>
        <v>#VALUE!</v>
      </c>
      <c r="K308" s="9" t="s">
        <v>15</v>
      </c>
      <c r="L308" s="14"/>
    </row>
    <row r="309" spans="1:12">
      <c r="A309" s="27" t="s">
        <v>117</v>
      </c>
      <c r="B309" s="28" t="s">
        <v>118</v>
      </c>
      <c r="C309" s="29" t="s">
        <v>8</v>
      </c>
      <c r="D309" s="18" t="s">
        <v>1</v>
      </c>
      <c r="E309" s="14">
        <f>E310+E311+E312+E313</f>
        <v>0</v>
      </c>
      <c r="F309" s="14" t="s">
        <v>15</v>
      </c>
      <c r="G309" s="14" t="s">
        <v>15</v>
      </c>
      <c r="H309" s="23" t="s">
        <v>15</v>
      </c>
      <c r="I309" s="23">
        <f>I310+I313+I315+I316</f>
        <v>0</v>
      </c>
      <c r="J309" s="9" t="e">
        <f>I309/F309*100</f>
        <v>#VALUE!</v>
      </c>
      <c r="K309" s="9" t="s">
        <v>15</v>
      </c>
      <c r="L309" s="14"/>
    </row>
    <row r="310" spans="1:12" ht="37.5">
      <c r="A310" s="27"/>
      <c r="B310" s="28"/>
      <c r="C310" s="29"/>
      <c r="D310" s="6" t="s">
        <v>87</v>
      </c>
      <c r="E310" s="14">
        <v>0</v>
      </c>
      <c r="F310" s="14">
        <v>0</v>
      </c>
      <c r="G310" s="14">
        <v>0</v>
      </c>
      <c r="H310" s="23">
        <v>0</v>
      </c>
      <c r="I310" s="23">
        <v>0</v>
      </c>
      <c r="J310" s="9" t="e">
        <f t="shared" ref="J310:J315" si="189">I310/F310*100</f>
        <v>#DIV/0!</v>
      </c>
      <c r="K310" s="9" t="e">
        <f t="shared" ref="K310:K311" si="190">H310/F310*100</f>
        <v>#DIV/0!</v>
      </c>
      <c r="L310" s="14"/>
    </row>
    <row r="311" spans="1:12" ht="37.5">
      <c r="A311" s="27"/>
      <c r="B311" s="28"/>
      <c r="C311" s="29"/>
      <c r="D311" s="6" t="s">
        <v>88</v>
      </c>
      <c r="E311" s="14">
        <v>0</v>
      </c>
      <c r="F311" s="14">
        <v>0</v>
      </c>
      <c r="G311" s="14">
        <v>0</v>
      </c>
      <c r="H311" s="23">
        <v>0</v>
      </c>
      <c r="I311" s="23">
        <v>0</v>
      </c>
      <c r="J311" s="9" t="e">
        <f t="shared" si="189"/>
        <v>#DIV/0!</v>
      </c>
      <c r="K311" s="9" t="e">
        <f t="shared" si="190"/>
        <v>#DIV/0!</v>
      </c>
      <c r="L311" s="14"/>
    </row>
    <row r="312" spans="1:12" ht="56.25">
      <c r="A312" s="27"/>
      <c r="B312" s="28"/>
      <c r="C312" s="29"/>
      <c r="D312" s="6" t="s">
        <v>89</v>
      </c>
      <c r="E312" s="14">
        <v>0</v>
      </c>
      <c r="F312" s="14">
        <v>0</v>
      </c>
      <c r="G312" s="14">
        <v>0</v>
      </c>
      <c r="H312" s="23">
        <v>0</v>
      </c>
      <c r="I312" s="23">
        <v>0</v>
      </c>
      <c r="J312" s="9" t="e">
        <f t="shared" si="189"/>
        <v>#DIV/0!</v>
      </c>
      <c r="K312" s="9" t="e">
        <f>H312/F312*100</f>
        <v>#DIV/0!</v>
      </c>
      <c r="L312" s="14"/>
    </row>
    <row r="313" spans="1:12" ht="37.5">
      <c r="A313" s="27"/>
      <c r="B313" s="28"/>
      <c r="C313" s="29"/>
      <c r="D313" s="6" t="s">
        <v>90</v>
      </c>
      <c r="E313" s="14">
        <f>E314+E315+E316</f>
        <v>0</v>
      </c>
      <c r="F313" s="14">
        <f>F314</f>
        <v>55640.4</v>
      </c>
      <c r="G313" s="14">
        <f t="shared" ref="G313" si="191">G314</f>
        <v>55640.4</v>
      </c>
      <c r="H313" s="23">
        <f>H314</f>
        <v>0</v>
      </c>
      <c r="I313" s="23">
        <f t="shared" ref="I313" si="192">I314+I315+I316</f>
        <v>0</v>
      </c>
      <c r="J313" s="9">
        <f t="shared" si="189"/>
        <v>0</v>
      </c>
      <c r="K313" s="9">
        <f t="shared" ref="K313:K314" si="193">H313/F313*100</f>
        <v>0</v>
      </c>
      <c r="L313" s="14"/>
    </row>
    <row r="314" spans="1:12">
      <c r="A314" s="27"/>
      <c r="B314" s="28"/>
      <c r="C314" s="29"/>
      <c r="D314" s="6" t="s">
        <v>2</v>
      </c>
      <c r="E314" s="14">
        <v>0</v>
      </c>
      <c r="F314" s="14">
        <v>55640.4</v>
      </c>
      <c r="G314" s="14">
        <v>55640.4</v>
      </c>
      <c r="H314" s="23">
        <v>0</v>
      </c>
      <c r="I314" s="23">
        <v>0</v>
      </c>
      <c r="J314" s="9">
        <f t="shared" si="189"/>
        <v>0</v>
      </c>
      <c r="K314" s="9">
        <f t="shared" si="193"/>
        <v>0</v>
      </c>
      <c r="L314" s="14"/>
    </row>
    <row r="315" spans="1:12">
      <c r="A315" s="27"/>
      <c r="B315" s="28"/>
      <c r="C315" s="29"/>
      <c r="D315" s="6" t="s">
        <v>13</v>
      </c>
      <c r="E315" s="14">
        <v>0</v>
      </c>
      <c r="F315" s="14" t="s">
        <v>15</v>
      </c>
      <c r="G315" s="14" t="s">
        <v>15</v>
      </c>
      <c r="H315" s="23" t="s">
        <v>15</v>
      </c>
      <c r="I315" s="23">
        <v>0</v>
      </c>
      <c r="J315" s="9" t="e">
        <f t="shared" si="189"/>
        <v>#VALUE!</v>
      </c>
      <c r="K315" s="9" t="s">
        <v>15</v>
      </c>
      <c r="L315" s="14"/>
    </row>
    <row r="316" spans="1:12" ht="37.5">
      <c r="A316" s="27"/>
      <c r="B316" s="28"/>
      <c r="C316" s="29"/>
      <c r="D316" s="6" t="s">
        <v>14</v>
      </c>
      <c r="E316" s="14">
        <v>0</v>
      </c>
      <c r="F316" s="14" t="s">
        <v>15</v>
      </c>
      <c r="G316" s="14" t="s">
        <v>15</v>
      </c>
      <c r="H316" s="23" t="s">
        <v>15</v>
      </c>
      <c r="I316" s="23">
        <v>0</v>
      </c>
      <c r="J316" s="9" t="e">
        <f>I316/F316*100</f>
        <v>#VALUE!</v>
      </c>
      <c r="K316" s="9" t="s">
        <v>15</v>
      </c>
      <c r="L316" s="14"/>
    </row>
    <row r="317" spans="1:12">
      <c r="A317" s="27" t="s">
        <v>119</v>
      </c>
      <c r="B317" s="28" t="s">
        <v>56</v>
      </c>
      <c r="C317" s="29" t="s">
        <v>8</v>
      </c>
      <c r="D317" s="18" t="s">
        <v>1</v>
      </c>
      <c r="E317" s="14">
        <f t="shared" ref="E317:F323" si="194">E325+E333+E341+E349</f>
        <v>228671.9</v>
      </c>
      <c r="F317" s="14" t="s">
        <v>15</v>
      </c>
      <c r="G317" s="14" t="s">
        <v>15</v>
      </c>
      <c r="H317" s="23" t="s">
        <v>15</v>
      </c>
      <c r="I317" s="23">
        <f>I318+I321+I323+I324</f>
        <v>6950.7999999999993</v>
      </c>
      <c r="J317" s="9" t="e">
        <f>I317/F317*100</f>
        <v>#VALUE!</v>
      </c>
      <c r="K317" s="9" t="s">
        <v>15</v>
      </c>
      <c r="L317" s="14"/>
    </row>
    <row r="318" spans="1:12" ht="37.5">
      <c r="A318" s="27"/>
      <c r="B318" s="28"/>
      <c r="C318" s="29"/>
      <c r="D318" s="6" t="s">
        <v>87</v>
      </c>
      <c r="E318" s="14">
        <f t="shared" si="194"/>
        <v>156634.4</v>
      </c>
      <c r="F318" s="14">
        <f t="shared" ref="F318" si="195">F326+F334+F342+F350</f>
        <v>156634.4</v>
      </c>
      <c r="G318" s="19">
        <f>G326+G334+G342+G350</f>
        <v>156634.4</v>
      </c>
      <c r="H318" s="23">
        <f t="shared" ref="H318:I322" si="196">H326+H334+H342+H350</f>
        <v>0</v>
      </c>
      <c r="I318" s="23">
        <f t="shared" si="196"/>
        <v>0</v>
      </c>
      <c r="J318" s="9">
        <f t="shared" ref="J318:J323" si="197">I318/F318*100</f>
        <v>0</v>
      </c>
      <c r="K318" s="9">
        <f t="shared" ref="K318:K319" si="198">H318/F318*100</f>
        <v>0</v>
      </c>
      <c r="L318" s="14"/>
    </row>
    <row r="319" spans="1:12" ht="37.5">
      <c r="A319" s="27"/>
      <c r="B319" s="28"/>
      <c r="C319" s="29"/>
      <c r="D319" s="6" t="s">
        <v>88</v>
      </c>
      <c r="E319" s="14">
        <f t="shared" si="194"/>
        <v>0</v>
      </c>
      <c r="F319" s="14">
        <f t="shared" ref="F319:G319" si="199">F327+F335+F343+F351</f>
        <v>0</v>
      </c>
      <c r="G319" s="14">
        <f t="shared" si="199"/>
        <v>0</v>
      </c>
      <c r="H319" s="23">
        <f t="shared" si="196"/>
        <v>0</v>
      </c>
      <c r="I319" s="23">
        <f t="shared" si="196"/>
        <v>0</v>
      </c>
      <c r="J319" s="9" t="e">
        <f t="shared" si="197"/>
        <v>#DIV/0!</v>
      </c>
      <c r="K319" s="9" t="e">
        <f t="shared" si="198"/>
        <v>#DIV/0!</v>
      </c>
      <c r="L319" s="14"/>
    </row>
    <row r="320" spans="1:12" ht="56.25">
      <c r="A320" s="27"/>
      <c r="B320" s="28"/>
      <c r="C320" s="29"/>
      <c r="D320" s="6" t="s">
        <v>89</v>
      </c>
      <c r="E320" s="14">
        <f t="shared" si="194"/>
        <v>0</v>
      </c>
      <c r="F320" s="14">
        <f t="shared" ref="F320:G320" si="200">F328+F336+F344+F352</f>
        <v>0</v>
      </c>
      <c r="G320" s="14">
        <f t="shared" si="200"/>
        <v>0</v>
      </c>
      <c r="H320" s="23">
        <f t="shared" si="196"/>
        <v>0</v>
      </c>
      <c r="I320" s="23">
        <f t="shared" si="196"/>
        <v>0</v>
      </c>
      <c r="J320" s="9" t="e">
        <f t="shared" si="197"/>
        <v>#DIV/0!</v>
      </c>
      <c r="K320" s="9" t="e">
        <f>H320/F320*100</f>
        <v>#DIV/0!</v>
      </c>
      <c r="L320" s="14"/>
    </row>
    <row r="321" spans="1:12" ht="37.5">
      <c r="A321" s="27"/>
      <c r="B321" s="28"/>
      <c r="C321" s="29"/>
      <c r="D321" s="6" t="s">
        <v>90</v>
      </c>
      <c r="E321" s="14">
        <f t="shared" si="194"/>
        <v>72037.5</v>
      </c>
      <c r="F321" s="14">
        <f t="shared" ref="F321:G321" si="201">F329+F337+F345+F353</f>
        <v>72037.5</v>
      </c>
      <c r="G321" s="14">
        <f t="shared" si="201"/>
        <v>71591.8</v>
      </c>
      <c r="H321" s="23">
        <f t="shared" si="196"/>
        <v>6950.7999999999993</v>
      </c>
      <c r="I321" s="23">
        <f t="shared" si="196"/>
        <v>6950.7999999999993</v>
      </c>
      <c r="J321" s="9">
        <f t="shared" si="197"/>
        <v>9.6488634391809818</v>
      </c>
      <c r="K321" s="9">
        <f t="shared" ref="K321:K322" si="202">H321/F321*100</f>
        <v>9.6488634391809818</v>
      </c>
      <c r="L321" s="14"/>
    </row>
    <row r="322" spans="1:12">
      <c r="A322" s="27"/>
      <c r="B322" s="28"/>
      <c r="C322" s="29"/>
      <c r="D322" s="6" t="s">
        <v>2</v>
      </c>
      <c r="E322" s="14">
        <f t="shared" si="194"/>
        <v>72037.5</v>
      </c>
      <c r="F322" s="14">
        <f t="shared" si="194"/>
        <v>72037.5</v>
      </c>
      <c r="G322" s="14">
        <f>G330+G338+G346+G354</f>
        <v>71591.8</v>
      </c>
      <c r="H322" s="23">
        <f t="shared" si="196"/>
        <v>6950.7999999999993</v>
      </c>
      <c r="I322" s="23">
        <f t="shared" si="196"/>
        <v>6950.7999999999993</v>
      </c>
      <c r="J322" s="9">
        <f t="shared" si="197"/>
        <v>9.6488634391809818</v>
      </c>
      <c r="K322" s="9">
        <f t="shared" si="202"/>
        <v>9.6488634391809818</v>
      </c>
      <c r="L322" s="14"/>
    </row>
    <row r="323" spans="1:12">
      <c r="A323" s="27"/>
      <c r="B323" s="28"/>
      <c r="C323" s="29"/>
      <c r="D323" s="6" t="s">
        <v>13</v>
      </c>
      <c r="E323" s="14">
        <f t="shared" si="194"/>
        <v>0</v>
      </c>
      <c r="F323" s="14" t="s">
        <v>15</v>
      </c>
      <c r="G323" s="14" t="s">
        <v>15</v>
      </c>
      <c r="H323" s="23" t="s">
        <v>15</v>
      </c>
      <c r="I323" s="23">
        <v>0</v>
      </c>
      <c r="J323" s="9" t="e">
        <f t="shared" si="197"/>
        <v>#VALUE!</v>
      </c>
      <c r="K323" s="9" t="s">
        <v>15</v>
      </c>
      <c r="L323" s="14"/>
    </row>
    <row r="324" spans="1:12" ht="37.5">
      <c r="A324" s="27"/>
      <c r="B324" s="28"/>
      <c r="C324" s="29"/>
      <c r="D324" s="6" t="s">
        <v>14</v>
      </c>
      <c r="E324" s="14">
        <f>E332+E340+E348+E356</f>
        <v>0</v>
      </c>
      <c r="F324" s="14" t="s">
        <v>15</v>
      </c>
      <c r="G324" s="14" t="s">
        <v>15</v>
      </c>
      <c r="H324" s="23" t="s">
        <v>15</v>
      </c>
      <c r="I324" s="23">
        <v>0</v>
      </c>
      <c r="J324" s="9" t="e">
        <f>I324/F324*100</f>
        <v>#VALUE!</v>
      </c>
      <c r="K324" s="9" t="s">
        <v>15</v>
      </c>
      <c r="L324" s="14"/>
    </row>
    <row r="325" spans="1:12">
      <c r="A325" s="27" t="s">
        <v>120</v>
      </c>
      <c r="B325" s="28" t="s">
        <v>121</v>
      </c>
      <c r="C325" s="29" t="s">
        <v>8</v>
      </c>
      <c r="D325" s="18" t="s">
        <v>1</v>
      </c>
      <c r="E325" s="14">
        <f>E326+E327+E328+E329</f>
        <v>159831.1</v>
      </c>
      <c r="F325" s="14" t="s">
        <v>15</v>
      </c>
      <c r="G325" s="14" t="s">
        <v>15</v>
      </c>
      <c r="H325" s="23" t="s">
        <v>15</v>
      </c>
      <c r="I325" s="23">
        <f>I326+I329+I331+I332</f>
        <v>0</v>
      </c>
      <c r="J325" s="9" t="e">
        <f>I325/F325*100</f>
        <v>#VALUE!</v>
      </c>
      <c r="K325" s="9" t="s">
        <v>15</v>
      </c>
      <c r="L325" s="14"/>
    </row>
    <row r="326" spans="1:12" ht="37.5">
      <c r="A326" s="27"/>
      <c r="B326" s="28"/>
      <c r="C326" s="29"/>
      <c r="D326" s="6" t="s">
        <v>87</v>
      </c>
      <c r="E326" s="14">
        <v>156634.4</v>
      </c>
      <c r="F326" s="14">
        <v>156634.4</v>
      </c>
      <c r="G326" s="14">
        <v>156634.4</v>
      </c>
      <c r="H326" s="23">
        <v>0</v>
      </c>
      <c r="I326" s="23">
        <v>0</v>
      </c>
      <c r="J326" s="9">
        <f t="shared" ref="J326:J331" si="203">I326/F326*100</f>
        <v>0</v>
      </c>
      <c r="K326" s="9">
        <f t="shared" ref="K326:K327" si="204">H326/F326*100</f>
        <v>0</v>
      </c>
      <c r="L326" s="14"/>
    </row>
    <row r="327" spans="1:12" ht="37.5">
      <c r="A327" s="27"/>
      <c r="B327" s="28"/>
      <c r="C327" s="29"/>
      <c r="D327" s="6" t="s">
        <v>88</v>
      </c>
      <c r="E327" s="14">
        <v>0</v>
      </c>
      <c r="F327" s="14">
        <v>0</v>
      </c>
      <c r="G327" s="14">
        <v>0</v>
      </c>
      <c r="H327" s="23">
        <v>0</v>
      </c>
      <c r="I327" s="23">
        <v>0</v>
      </c>
      <c r="J327" s="9" t="e">
        <f t="shared" si="203"/>
        <v>#DIV/0!</v>
      </c>
      <c r="K327" s="9" t="e">
        <f t="shared" si="204"/>
        <v>#DIV/0!</v>
      </c>
      <c r="L327" s="14"/>
    </row>
    <row r="328" spans="1:12" ht="56.25">
      <c r="A328" s="27"/>
      <c r="B328" s="28"/>
      <c r="C328" s="29"/>
      <c r="D328" s="6" t="s">
        <v>89</v>
      </c>
      <c r="E328" s="14">
        <v>0</v>
      </c>
      <c r="F328" s="14">
        <v>0</v>
      </c>
      <c r="G328" s="14">
        <v>0</v>
      </c>
      <c r="H328" s="23">
        <v>0</v>
      </c>
      <c r="I328" s="23">
        <v>0</v>
      </c>
      <c r="J328" s="9" t="e">
        <f t="shared" si="203"/>
        <v>#DIV/0!</v>
      </c>
      <c r="K328" s="9" t="e">
        <f>H328/F328*100</f>
        <v>#DIV/0!</v>
      </c>
      <c r="L328" s="14"/>
    </row>
    <row r="329" spans="1:12" ht="37.5">
      <c r="A329" s="27"/>
      <c r="B329" s="28"/>
      <c r="C329" s="29"/>
      <c r="D329" s="6" t="s">
        <v>90</v>
      </c>
      <c r="E329" s="14">
        <f>E330+E331+E332</f>
        <v>3196.7</v>
      </c>
      <c r="F329" s="14">
        <f>F330</f>
        <v>3196.7</v>
      </c>
      <c r="G329" s="14">
        <f t="shared" ref="G329" si="205">G330</f>
        <v>3196.7</v>
      </c>
      <c r="H329" s="23">
        <f>H330</f>
        <v>0</v>
      </c>
      <c r="I329" s="23">
        <f t="shared" ref="I329" si="206">I330+I331+I332</f>
        <v>0</v>
      </c>
      <c r="J329" s="9">
        <f t="shared" si="203"/>
        <v>0</v>
      </c>
      <c r="K329" s="9">
        <f t="shared" ref="K329:K330" si="207">H329/F329*100</f>
        <v>0</v>
      </c>
      <c r="L329" s="14"/>
    </row>
    <row r="330" spans="1:12">
      <c r="A330" s="27"/>
      <c r="B330" s="28"/>
      <c r="C330" s="29"/>
      <c r="D330" s="6" t="s">
        <v>2</v>
      </c>
      <c r="E330" s="14">
        <v>3196.7</v>
      </c>
      <c r="F330" s="14">
        <v>3196.7</v>
      </c>
      <c r="G330" s="14">
        <v>3196.7</v>
      </c>
      <c r="H330" s="23">
        <v>0</v>
      </c>
      <c r="I330" s="23">
        <v>0</v>
      </c>
      <c r="J330" s="9">
        <f t="shared" si="203"/>
        <v>0</v>
      </c>
      <c r="K330" s="9">
        <f t="shared" si="207"/>
        <v>0</v>
      </c>
      <c r="L330" s="14"/>
    </row>
    <row r="331" spans="1:12">
      <c r="A331" s="27"/>
      <c r="B331" s="28"/>
      <c r="C331" s="29"/>
      <c r="D331" s="6" t="s">
        <v>13</v>
      </c>
      <c r="E331" s="14">
        <v>0</v>
      </c>
      <c r="F331" s="14" t="s">
        <v>15</v>
      </c>
      <c r="G331" s="14" t="s">
        <v>15</v>
      </c>
      <c r="H331" s="23" t="s">
        <v>15</v>
      </c>
      <c r="I331" s="23">
        <v>0</v>
      </c>
      <c r="J331" s="9" t="e">
        <f t="shared" si="203"/>
        <v>#VALUE!</v>
      </c>
      <c r="K331" s="9" t="s">
        <v>15</v>
      </c>
      <c r="L331" s="14"/>
    </row>
    <row r="332" spans="1:12" ht="37.5">
      <c r="A332" s="27"/>
      <c r="B332" s="28"/>
      <c r="C332" s="29"/>
      <c r="D332" s="6" t="s">
        <v>14</v>
      </c>
      <c r="E332" s="14">
        <v>0</v>
      </c>
      <c r="F332" s="14" t="s">
        <v>15</v>
      </c>
      <c r="G332" s="14" t="s">
        <v>15</v>
      </c>
      <c r="H332" s="23" t="s">
        <v>15</v>
      </c>
      <c r="I332" s="23">
        <v>0</v>
      </c>
      <c r="J332" s="9" t="e">
        <f>I332/F332*100</f>
        <v>#VALUE!</v>
      </c>
      <c r="K332" s="9" t="s">
        <v>15</v>
      </c>
      <c r="L332" s="14"/>
    </row>
    <row r="333" spans="1:12">
      <c r="A333" s="27" t="s">
        <v>122</v>
      </c>
      <c r="B333" s="28" t="s">
        <v>123</v>
      </c>
      <c r="C333" s="29" t="s">
        <v>8</v>
      </c>
      <c r="D333" s="18" t="s">
        <v>1</v>
      </c>
      <c r="E333" s="14">
        <f>E334+E335+E336+E337</f>
        <v>15607.6</v>
      </c>
      <c r="F333" s="14" t="s">
        <v>15</v>
      </c>
      <c r="G333" s="14" t="s">
        <v>15</v>
      </c>
      <c r="H333" s="23" t="s">
        <v>15</v>
      </c>
      <c r="I333" s="23">
        <f>I334+I337+I339+I340</f>
        <v>1116.0999999999999</v>
      </c>
      <c r="J333" s="9" t="e">
        <f>I333/F333*100</f>
        <v>#VALUE!</v>
      </c>
      <c r="K333" s="9" t="s">
        <v>15</v>
      </c>
      <c r="L333" s="14"/>
    </row>
    <row r="334" spans="1:12" ht="37.5">
      <c r="A334" s="27"/>
      <c r="B334" s="28"/>
      <c r="C334" s="29"/>
      <c r="D334" s="6" t="s">
        <v>87</v>
      </c>
      <c r="E334" s="14">
        <v>0</v>
      </c>
      <c r="F334" s="14">
        <v>0</v>
      </c>
      <c r="G334" s="14">
        <v>0</v>
      </c>
      <c r="H334" s="23">
        <v>0</v>
      </c>
      <c r="I334" s="23">
        <v>0</v>
      </c>
      <c r="J334" s="9" t="e">
        <f t="shared" ref="J334:J339" si="208">I334/F334*100</f>
        <v>#DIV/0!</v>
      </c>
      <c r="K334" s="9" t="e">
        <f t="shared" ref="K334:K335" si="209">H334/F334*100</f>
        <v>#DIV/0!</v>
      </c>
      <c r="L334" s="14"/>
    </row>
    <row r="335" spans="1:12" ht="37.5">
      <c r="A335" s="27"/>
      <c r="B335" s="28"/>
      <c r="C335" s="29"/>
      <c r="D335" s="6" t="s">
        <v>88</v>
      </c>
      <c r="E335" s="14">
        <v>0</v>
      </c>
      <c r="F335" s="14">
        <v>0</v>
      </c>
      <c r="G335" s="14">
        <v>0</v>
      </c>
      <c r="H335" s="23">
        <v>0</v>
      </c>
      <c r="I335" s="23">
        <v>0</v>
      </c>
      <c r="J335" s="9" t="e">
        <f t="shared" si="208"/>
        <v>#DIV/0!</v>
      </c>
      <c r="K335" s="9" t="e">
        <f t="shared" si="209"/>
        <v>#DIV/0!</v>
      </c>
      <c r="L335" s="14"/>
    </row>
    <row r="336" spans="1:12" ht="56.25">
      <c r="A336" s="27"/>
      <c r="B336" s="28"/>
      <c r="C336" s="29"/>
      <c r="D336" s="6" t="s">
        <v>89</v>
      </c>
      <c r="E336" s="14">
        <v>0</v>
      </c>
      <c r="F336" s="14">
        <v>0</v>
      </c>
      <c r="G336" s="14">
        <v>0</v>
      </c>
      <c r="H336" s="23">
        <v>0</v>
      </c>
      <c r="I336" s="23">
        <v>0</v>
      </c>
      <c r="J336" s="9" t="e">
        <f t="shared" si="208"/>
        <v>#DIV/0!</v>
      </c>
      <c r="K336" s="9" t="e">
        <f>H336/F336*100</f>
        <v>#DIV/0!</v>
      </c>
      <c r="L336" s="14"/>
    </row>
    <row r="337" spans="1:12" ht="37.5">
      <c r="A337" s="27"/>
      <c r="B337" s="28"/>
      <c r="C337" s="29"/>
      <c r="D337" s="6" t="s">
        <v>90</v>
      </c>
      <c r="E337" s="14">
        <f>E338+E339+E340</f>
        <v>15607.6</v>
      </c>
      <c r="F337" s="14">
        <f>F338</f>
        <v>15607.6</v>
      </c>
      <c r="G337" s="14">
        <f t="shared" ref="G337" si="210">G338</f>
        <v>15161.9</v>
      </c>
      <c r="H337" s="23">
        <f>H338</f>
        <v>1116.0999999999999</v>
      </c>
      <c r="I337" s="23">
        <f t="shared" ref="I337" si="211">I338+I339+I340</f>
        <v>1116.0999999999999</v>
      </c>
      <c r="J337" s="9">
        <f t="shared" si="208"/>
        <v>7.1510033573387313</v>
      </c>
      <c r="K337" s="9">
        <f t="shared" ref="K337:K338" si="212">H337/F337*100</f>
        <v>7.1510033573387313</v>
      </c>
      <c r="L337" s="14"/>
    </row>
    <row r="338" spans="1:12">
      <c r="A338" s="27"/>
      <c r="B338" s="28"/>
      <c r="C338" s="29"/>
      <c r="D338" s="6" t="s">
        <v>2</v>
      </c>
      <c r="E338" s="14">
        <v>15607.6</v>
      </c>
      <c r="F338" s="14">
        <v>15607.6</v>
      </c>
      <c r="G338" s="14">
        <v>15161.9</v>
      </c>
      <c r="H338" s="23">
        <v>1116.0999999999999</v>
      </c>
      <c r="I338" s="23">
        <v>1116.0999999999999</v>
      </c>
      <c r="J338" s="9">
        <f t="shared" si="208"/>
        <v>7.1510033573387313</v>
      </c>
      <c r="K338" s="9">
        <f t="shared" si="212"/>
        <v>7.1510033573387313</v>
      </c>
      <c r="L338" s="14"/>
    </row>
    <row r="339" spans="1:12">
      <c r="A339" s="27"/>
      <c r="B339" s="28"/>
      <c r="C339" s="29"/>
      <c r="D339" s="6" t="s">
        <v>13</v>
      </c>
      <c r="E339" s="14">
        <v>0</v>
      </c>
      <c r="F339" s="14" t="s">
        <v>15</v>
      </c>
      <c r="G339" s="14" t="s">
        <v>15</v>
      </c>
      <c r="H339" s="23" t="s">
        <v>15</v>
      </c>
      <c r="I339" s="23">
        <v>0</v>
      </c>
      <c r="J339" s="9" t="e">
        <f t="shared" si="208"/>
        <v>#VALUE!</v>
      </c>
      <c r="K339" s="9" t="s">
        <v>15</v>
      </c>
      <c r="L339" s="14"/>
    </row>
    <row r="340" spans="1:12" ht="37.5">
      <c r="A340" s="27"/>
      <c r="B340" s="28"/>
      <c r="C340" s="29"/>
      <c r="D340" s="6" t="s">
        <v>14</v>
      </c>
      <c r="E340" s="14">
        <v>0</v>
      </c>
      <c r="F340" s="14" t="s">
        <v>15</v>
      </c>
      <c r="G340" s="14" t="s">
        <v>15</v>
      </c>
      <c r="H340" s="23" t="s">
        <v>15</v>
      </c>
      <c r="I340" s="23">
        <v>0</v>
      </c>
      <c r="J340" s="9" t="e">
        <f>I340/F340*100</f>
        <v>#VALUE!</v>
      </c>
      <c r="K340" s="9" t="s">
        <v>15</v>
      </c>
      <c r="L340" s="14"/>
    </row>
    <row r="341" spans="1:12">
      <c r="A341" s="27" t="s">
        <v>124</v>
      </c>
      <c r="B341" s="28" t="s">
        <v>125</v>
      </c>
      <c r="C341" s="29" t="s">
        <v>8</v>
      </c>
      <c r="D341" s="18" t="s">
        <v>1</v>
      </c>
      <c r="E341" s="14">
        <f>E342+E343+E344+E345</f>
        <v>12341.3</v>
      </c>
      <c r="F341" s="14" t="s">
        <v>15</v>
      </c>
      <c r="G341" s="14" t="s">
        <v>15</v>
      </c>
      <c r="H341" s="23" t="s">
        <v>15</v>
      </c>
      <c r="I341" s="23">
        <f>I342+I345+I347+I348</f>
        <v>769</v>
      </c>
      <c r="J341" s="9" t="e">
        <f>I341/F341*100</f>
        <v>#VALUE!</v>
      </c>
      <c r="K341" s="9" t="s">
        <v>15</v>
      </c>
      <c r="L341" s="14"/>
    </row>
    <row r="342" spans="1:12" ht="37.5">
      <c r="A342" s="27"/>
      <c r="B342" s="28"/>
      <c r="C342" s="29"/>
      <c r="D342" s="6" t="s">
        <v>87</v>
      </c>
      <c r="E342" s="14">
        <v>0</v>
      </c>
      <c r="F342" s="14">
        <v>0</v>
      </c>
      <c r="G342" s="14">
        <v>0</v>
      </c>
      <c r="H342" s="23">
        <v>0</v>
      </c>
      <c r="I342" s="23">
        <v>0</v>
      </c>
      <c r="J342" s="9" t="e">
        <f t="shared" ref="J342:J347" si="213">I342/F342*100</f>
        <v>#DIV/0!</v>
      </c>
      <c r="K342" s="9" t="e">
        <f t="shared" ref="K342:K343" si="214">H342/F342*100</f>
        <v>#DIV/0!</v>
      </c>
      <c r="L342" s="14"/>
    </row>
    <row r="343" spans="1:12" ht="37.5">
      <c r="A343" s="27"/>
      <c r="B343" s="28"/>
      <c r="C343" s="29"/>
      <c r="D343" s="6" t="s">
        <v>88</v>
      </c>
      <c r="E343" s="14">
        <v>0</v>
      </c>
      <c r="F343" s="14">
        <v>0</v>
      </c>
      <c r="G343" s="14">
        <v>0</v>
      </c>
      <c r="H343" s="23">
        <v>0</v>
      </c>
      <c r="I343" s="23">
        <v>0</v>
      </c>
      <c r="J343" s="9" t="e">
        <f t="shared" si="213"/>
        <v>#DIV/0!</v>
      </c>
      <c r="K343" s="9" t="e">
        <f t="shared" si="214"/>
        <v>#DIV/0!</v>
      </c>
      <c r="L343" s="14"/>
    </row>
    <row r="344" spans="1:12" ht="56.25">
      <c r="A344" s="27"/>
      <c r="B344" s="28"/>
      <c r="C344" s="29"/>
      <c r="D344" s="6" t="s">
        <v>89</v>
      </c>
      <c r="E344" s="14">
        <v>0</v>
      </c>
      <c r="F344" s="14">
        <v>0</v>
      </c>
      <c r="G344" s="14">
        <v>0</v>
      </c>
      <c r="H344" s="23">
        <v>0</v>
      </c>
      <c r="I344" s="23">
        <v>0</v>
      </c>
      <c r="J344" s="9" t="e">
        <f t="shared" si="213"/>
        <v>#DIV/0!</v>
      </c>
      <c r="K344" s="9" t="e">
        <f>H344/F344*100</f>
        <v>#DIV/0!</v>
      </c>
      <c r="L344" s="14"/>
    </row>
    <row r="345" spans="1:12" ht="37.5">
      <c r="A345" s="27"/>
      <c r="B345" s="28"/>
      <c r="C345" s="29"/>
      <c r="D345" s="6" t="s">
        <v>90</v>
      </c>
      <c r="E345" s="14">
        <f>E346+E347+E348</f>
        <v>12341.3</v>
      </c>
      <c r="F345" s="14">
        <f>F346</f>
        <v>12341.3</v>
      </c>
      <c r="G345" s="14">
        <f t="shared" ref="G345" si="215">G346</f>
        <v>12341.3</v>
      </c>
      <c r="H345" s="23">
        <f>H346</f>
        <v>769</v>
      </c>
      <c r="I345" s="23">
        <f t="shared" ref="I345" si="216">I346+I347+I348</f>
        <v>769</v>
      </c>
      <c r="J345" s="9">
        <f t="shared" si="213"/>
        <v>6.2311101747789941</v>
      </c>
      <c r="K345" s="9">
        <f t="shared" ref="K345:K346" si="217">H345/F345*100</f>
        <v>6.2311101747789941</v>
      </c>
      <c r="L345" s="14"/>
    </row>
    <row r="346" spans="1:12">
      <c r="A346" s="27"/>
      <c r="B346" s="28"/>
      <c r="C346" s="29"/>
      <c r="D346" s="6" t="s">
        <v>2</v>
      </c>
      <c r="E346" s="14">
        <v>12341.3</v>
      </c>
      <c r="F346" s="14">
        <v>12341.3</v>
      </c>
      <c r="G346" s="14">
        <v>12341.3</v>
      </c>
      <c r="H346" s="23">
        <v>769</v>
      </c>
      <c r="I346" s="23">
        <v>769</v>
      </c>
      <c r="J346" s="9">
        <f t="shared" si="213"/>
        <v>6.2311101747789941</v>
      </c>
      <c r="K346" s="9">
        <f t="shared" si="217"/>
        <v>6.2311101747789941</v>
      </c>
      <c r="L346" s="14"/>
    </row>
    <row r="347" spans="1:12">
      <c r="A347" s="27"/>
      <c r="B347" s="28"/>
      <c r="C347" s="29"/>
      <c r="D347" s="6" t="s">
        <v>13</v>
      </c>
      <c r="E347" s="14">
        <v>0</v>
      </c>
      <c r="F347" s="14" t="s">
        <v>15</v>
      </c>
      <c r="G347" s="14" t="s">
        <v>15</v>
      </c>
      <c r="H347" s="23" t="s">
        <v>15</v>
      </c>
      <c r="I347" s="23">
        <v>0</v>
      </c>
      <c r="J347" s="9" t="e">
        <f t="shared" si="213"/>
        <v>#VALUE!</v>
      </c>
      <c r="K347" s="9" t="s">
        <v>15</v>
      </c>
      <c r="L347" s="14"/>
    </row>
    <row r="348" spans="1:12" ht="37.5">
      <c r="A348" s="27"/>
      <c r="B348" s="28"/>
      <c r="C348" s="29"/>
      <c r="D348" s="6" t="s">
        <v>14</v>
      </c>
      <c r="E348" s="14">
        <v>0</v>
      </c>
      <c r="F348" s="14" t="s">
        <v>15</v>
      </c>
      <c r="G348" s="14" t="s">
        <v>15</v>
      </c>
      <c r="H348" s="23" t="s">
        <v>15</v>
      </c>
      <c r="I348" s="23">
        <v>0</v>
      </c>
      <c r="J348" s="9" t="e">
        <f>I348/F348*100</f>
        <v>#VALUE!</v>
      </c>
      <c r="K348" s="9" t="s">
        <v>15</v>
      </c>
      <c r="L348" s="14"/>
    </row>
    <row r="349" spans="1:12">
      <c r="A349" s="27" t="s">
        <v>126</v>
      </c>
      <c r="B349" s="28" t="s">
        <v>127</v>
      </c>
      <c r="C349" s="29" t="s">
        <v>8</v>
      </c>
      <c r="D349" s="18" t="s">
        <v>1</v>
      </c>
      <c r="E349" s="14">
        <f>E350+E351+E352+E353</f>
        <v>40891.9</v>
      </c>
      <c r="F349" s="14" t="s">
        <v>15</v>
      </c>
      <c r="G349" s="14" t="s">
        <v>15</v>
      </c>
      <c r="H349" s="23" t="s">
        <v>15</v>
      </c>
      <c r="I349" s="23">
        <f>I350+I353+I355+I356</f>
        <v>5065.7</v>
      </c>
      <c r="J349" s="9" t="e">
        <f>I349/F349*100</f>
        <v>#VALUE!</v>
      </c>
      <c r="K349" s="9" t="s">
        <v>15</v>
      </c>
      <c r="L349" s="14"/>
    </row>
    <row r="350" spans="1:12" ht="37.5">
      <c r="A350" s="27"/>
      <c r="B350" s="28"/>
      <c r="C350" s="29"/>
      <c r="D350" s="6" t="s">
        <v>87</v>
      </c>
      <c r="E350" s="14">
        <v>0</v>
      </c>
      <c r="F350" s="14">
        <v>0</v>
      </c>
      <c r="G350" s="14">
        <v>0</v>
      </c>
      <c r="H350" s="23">
        <v>0</v>
      </c>
      <c r="I350" s="23">
        <v>0</v>
      </c>
      <c r="J350" s="9" t="e">
        <f t="shared" ref="J350:J355" si="218">I350/F350*100</f>
        <v>#DIV/0!</v>
      </c>
      <c r="K350" s="9" t="e">
        <f t="shared" ref="K350:K351" si="219">H350/F350*100</f>
        <v>#DIV/0!</v>
      </c>
      <c r="L350" s="14"/>
    </row>
    <row r="351" spans="1:12" ht="37.5">
      <c r="A351" s="27"/>
      <c r="B351" s="28"/>
      <c r="C351" s="29"/>
      <c r="D351" s="6" t="s">
        <v>88</v>
      </c>
      <c r="E351" s="14">
        <v>0</v>
      </c>
      <c r="F351" s="14">
        <v>0</v>
      </c>
      <c r="G351" s="14">
        <v>0</v>
      </c>
      <c r="H351" s="23">
        <v>0</v>
      </c>
      <c r="I351" s="23">
        <v>0</v>
      </c>
      <c r="J351" s="9" t="e">
        <f t="shared" si="218"/>
        <v>#DIV/0!</v>
      </c>
      <c r="K351" s="9" t="e">
        <f t="shared" si="219"/>
        <v>#DIV/0!</v>
      </c>
      <c r="L351" s="14"/>
    </row>
    <row r="352" spans="1:12" ht="56.25">
      <c r="A352" s="27"/>
      <c r="B352" s="28"/>
      <c r="C352" s="29"/>
      <c r="D352" s="6" t="s">
        <v>89</v>
      </c>
      <c r="E352" s="14">
        <v>0</v>
      </c>
      <c r="F352" s="14">
        <v>0</v>
      </c>
      <c r="G352" s="14">
        <v>0</v>
      </c>
      <c r="H352" s="23">
        <v>0</v>
      </c>
      <c r="I352" s="23">
        <v>0</v>
      </c>
      <c r="J352" s="9" t="e">
        <f t="shared" si="218"/>
        <v>#DIV/0!</v>
      </c>
      <c r="K352" s="9" t="e">
        <f>H352/F352*100</f>
        <v>#DIV/0!</v>
      </c>
      <c r="L352" s="14"/>
    </row>
    <row r="353" spans="1:12" ht="37.5">
      <c r="A353" s="27"/>
      <c r="B353" s="28"/>
      <c r="C353" s="29"/>
      <c r="D353" s="6" t="s">
        <v>90</v>
      </c>
      <c r="E353" s="14">
        <f>E354+E355+E356</f>
        <v>40891.9</v>
      </c>
      <c r="F353" s="14">
        <f>F354</f>
        <v>40891.9</v>
      </c>
      <c r="G353" s="14">
        <f t="shared" ref="G353" si="220">G354</f>
        <v>40891.9</v>
      </c>
      <c r="H353" s="23">
        <f>H354</f>
        <v>5065.7</v>
      </c>
      <c r="I353" s="23">
        <f t="shared" ref="I353" si="221">I354+I355+I356</f>
        <v>5065.7</v>
      </c>
      <c r="J353" s="9">
        <f t="shared" si="218"/>
        <v>12.388027946855001</v>
      </c>
      <c r="K353" s="9">
        <f t="shared" ref="K353:K354" si="222">H353/F353*100</f>
        <v>12.388027946855001</v>
      </c>
      <c r="L353" s="14"/>
    </row>
    <row r="354" spans="1:12">
      <c r="A354" s="27"/>
      <c r="B354" s="28"/>
      <c r="C354" s="29"/>
      <c r="D354" s="6" t="s">
        <v>2</v>
      </c>
      <c r="E354" s="14">
        <v>40891.9</v>
      </c>
      <c r="F354" s="14">
        <v>40891.9</v>
      </c>
      <c r="G354" s="14">
        <v>40891.9</v>
      </c>
      <c r="H354" s="23">
        <v>5065.7</v>
      </c>
      <c r="I354" s="23">
        <v>5065.7</v>
      </c>
      <c r="J354" s="9">
        <f t="shared" si="218"/>
        <v>12.388027946855001</v>
      </c>
      <c r="K354" s="9">
        <f t="shared" si="222"/>
        <v>12.388027946855001</v>
      </c>
      <c r="L354" s="14"/>
    </row>
    <row r="355" spans="1:12">
      <c r="A355" s="27"/>
      <c r="B355" s="28"/>
      <c r="C355" s="29"/>
      <c r="D355" s="6" t="s">
        <v>13</v>
      </c>
      <c r="E355" s="14">
        <v>0</v>
      </c>
      <c r="F355" s="14" t="s">
        <v>15</v>
      </c>
      <c r="G355" s="14" t="s">
        <v>15</v>
      </c>
      <c r="H355" s="23" t="s">
        <v>15</v>
      </c>
      <c r="I355" s="23">
        <v>0</v>
      </c>
      <c r="J355" s="9" t="e">
        <f t="shared" si="218"/>
        <v>#VALUE!</v>
      </c>
      <c r="K355" s="9" t="s">
        <v>15</v>
      </c>
      <c r="L355" s="14"/>
    </row>
    <row r="356" spans="1:12" ht="37.5">
      <c r="A356" s="27"/>
      <c r="B356" s="28"/>
      <c r="C356" s="29"/>
      <c r="D356" s="6" t="s">
        <v>14</v>
      </c>
      <c r="E356" s="14">
        <v>0</v>
      </c>
      <c r="F356" s="14" t="s">
        <v>15</v>
      </c>
      <c r="G356" s="14" t="s">
        <v>15</v>
      </c>
      <c r="H356" s="23" t="s">
        <v>15</v>
      </c>
      <c r="I356" s="23">
        <v>0</v>
      </c>
      <c r="J356" s="9" t="e">
        <f>I356/F356*100</f>
        <v>#VALUE!</v>
      </c>
      <c r="K356" s="9" t="s">
        <v>15</v>
      </c>
      <c r="L356" s="14"/>
    </row>
    <row r="357" spans="1:12" ht="18.75" customHeight="1">
      <c r="A357" s="30" t="s">
        <v>128</v>
      </c>
      <c r="B357" s="30" t="s">
        <v>129</v>
      </c>
      <c r="C357" s="29" t="s">
        <v>171</v>
      </c>
      <c r="D357" s="18" t="s">
        <v>1</v>
      </c>
      <c r="E357" s="14">
        <f t="shared" ref="E357:G363" si="223">E365+E373</f>
        <v>3937898.4</v>
      </c>
      <c r="F357" s="14" t="s">
        <v>15</v>
      </c>
      <c r="G357" s="14" t="s">
        <v>15</v>
      </c>
      <c r="H357" s="23" t="s">
        <v>15</v>
      </c>
      <c r="I357" s="23">
        <f>I358+I361+I363+I364</f>
        <v>186054.1</v>
      </c>
      <c r="J357" s="9" t="e">
        <f>I357/F357*100</f>
        <v>#VALUE!</v>
      </c>
      <c r="K357" s="9" t="s">
        <v>15</v>
      </c>
      <c r="L357" s="14"/>
    </row>
    <row r="358" spans="1:12" ht="37.5">
      <c r="A358" s="31"/>
      <c r="B358" s="31"/>
      <c r="C358" s="29"/>
      <c r="D358" s="6" t="s">
        <v>87</v>
      </c>
      <c r="E358" s="14">
        <f t="shared" si="223"/>
        <v>691005.9</v>
      </c>
      <c r="F358" s="14">
        <f>F366+F374</f>
        <v>857799.8</v>
      </c>
      <c r="G358" s="19">
        <f>G366+G374</f>
        <v>785454.20000000007</v>
      </c>
      <c r="H358" s="23">
        <f t="shared" ref="H358:I362" si="224">H366+H374</f>
        <v>77677.8</v>
      </c>
      <c r="I358" s="23">
        <f t="shared" si="224"/>
        <v>77677.8</v>
      </c>
      <c r="J358" s="9">
        <f t="shared" ref="J358:J363" si="225">I358/F358*100</f>
        <v>9.055469586260104</v>
      </c>
      <c r="K358" s="9">
        <f t="shared" ref="K358:K361" si="226">H358/F358*100</f>
        <v>9.055469586260104</v>
      </c>
      <c r="L358" s="14"/>
    </row>
    <row r="359" spans="1:12" ht="37.5">
      <c r="A359" s="31"/>
      <c r="B359" s="31"/>
      <c r="C359" s="29"/>
      <c r="D359" s="6" t="s">
        <v>88</v>
      </c>
      <c r="E359" s="14">
        <f t="shared" si="223"/>
        <v>0</v>
      </c>
      <c r="F359" s="14">
        <f t="shared" ref="F359:G359" si="227">F367+F375</f>
        <v>0</v>
      </c>
      <c r="G359" s="14">
        <f t="shared" si="227"/>
        <v>0</v>
      </c>
      <c r="H359" s="23">
        <f t="shared" si="224"/>
        <v>0</v>
      </c>
      <c r="I359" s="23">
        <f t="shared" si="224"/>
        <v>0</v>
      </c>
      <c r="J359" s="9" t="e">
        <f t="shared" si="225"/>
        <v>#DIV/0!</v>
      </c>
      <c r="K359" s="9" t="e">
        <f t="shared" si="226"/>
        <v>#DIV/0!</v>
      </c>
      <c r="L359" s="14"/>
    </row>
    <row r="360" spans="1:12" ht="56.25">
      <c r="A360" s="31"/>
      <c r="B360" s="31"/>
      <c r="C360" s="29"/>
      <c r="D360" s="6" t="s">
        <v>89</v>
      </c>
      <c r="E360" s="14">
        <f t="shared" si="223"/>
        <v>0</v>
      </c>
      <c r="F360" s="14">
        <f t="shared" ref="F360:G360" si="228">F368+F376</f>
        <v>625000</v>
      </c>
      <c r="G360" s="14">
        <f t="shared" si="228"/>
        <v>186000</v>
      </c>
      <c r="H360" s="23">
        <f t="shared" si="224"/>
        <v>0</v>
      </c>
      <c r="I360" s="23">
        <f t="shared" si="224"/>
        <v>0</v>
      </c>
      <c r="J360" s="9">
        <f t="shared" si="225"/>
        <v>0</v>
      </c>
      <c r="K360" s="9">
        <f t="shared" si="226"/>
        <v>0</v>
      </c>
      <c r="L360" s="14"/>
    </row>
    <row r="361" spans="1:12" ht="37.5">
      <c r="A361" s="31"/>
      <c r="B361" s="31"/>
      <c r="C361" s="29"/>
      <c r="D361" s="6" t="s">
        <v>90</v>
      </c>
      <c r="E361" s="14">
        <f t="shared" si="223"/>
        <v>3246892.5</v>
      </c>
      <c r="F361" s="14">
        <f t="shared" ref="F361:G361" si="229">F369+F377</f>
        <v>3806907.0999999992</v>
      </c>
      <c r="G361" s="14">
        <f t="shared" si="229"/>
        <v>1717425.6999999997</v>
      </c>
      <c r="H361" s="23">
        <f t="shared" si="224"/>
        <v>108376.3</v>
      </c>
      <c r="I361" s="23">
        <f t="shared" si="224"/>
        <v>108376.3</v>
      </c>
      <c r="J361" s="9">
        <f t="shared" si="225"/>
        <v>2.8468333256674434</v>
      </c>
      <c r="K361" s="9">
        <f t="shared" si="226"/>
        <v>2.8468333256674434</v>
      </c>
      <c r="L361" s="14"/>
    </row>
    <row r="362" spans="1:12">
      <c r="A362" s="31"/>
      <c r="B362" s="31"/>
      <c r="C362" s="29"/>
      <c r="D362" s="6" t="s">
        <v>2</v>
      </c>
      <c r="E362" s="14">
        <f t="shared" si="223"/>
        <v>3246892.5</v>
      </c>
      <c r="F362" s="14">
        <f t="shared" si="223"/>
        <v>3806907.0999999992</v>
      </c>
      <c r="G362" s="14">
        <f t="shared" si="223"/>
        <v>1717425.6999999997</v>
      </c>
      <c r="H362" s="23">
        <f t="shared" si="224"/>
        <v>108376.3</v>
      </c>
      <c r="I362" s="23">
        <f t="shared" si="224"/>
        <v>108376.3</v>
      </c>
      <c r="J362" s="9">
        <f t="shared" si="225"/>
        <v>2.8468333256674434</v>
      </c>
      <c r="K362" s="9">
        <f>H362/F362*100</f>
        <v>2.8468333256674434</v>
      </c>
      <c r="L362" s="14"/>
    </row>
    <row r="363" spans="1:12">
      <c r="A363" s="31"/>
      <c r="B363" s="31"/>
      <c r="C363" s="29"/>
      <c r="D363" s="6" t="s">
        <v>13</v>
      </c>
      <c r="E363" s="14">
        <f t="shared" si="223"/>
        <v>0</v>
      </c>
      <c r="F363" s="14" t="s">
        <v>15</v>
      </c>
      <c r="G363" s="14" t="s">
        <v>15</v>
      </c>
      <c r="H363" s="23" t="s">
        <v>15</v>
      </c>
      <c r="I363" s="23">
        <v>0</v>
      </c>
      <c r="J363" s="9" t="e">
        <f t="shared" si="225"/>
        <v>#VALUE!</v>
      </c>
      <c r="K363" s="9" t="s">
        <v>15</v>
      </c>
      <c r="L363" s="14"/>
    </row>
    <row r="364" spans="1:12" ht="37.5">
      <c r="A364" s="31"/>
      <c r="B364" s="31"/>
      <c r="C364" s="29"/>
      <c r="D364" s="6" t="s">
        <v>14</v>
      </c>
      <c r="E364" s="14">
        <f>E372+E380</f>
        <v>0</v>
      </c>
      <c r="F364" s="14" t="s">
        <v>15</v>
      </c>
      <c r="G364" s="14" t="s">
        <v>15</v>
      </c>
      <c r="H364" s="23" t="s">
        <v>15</v>
      </c>
      <c r="I364" s="23">
        <v>0</v>
      </c>
      <c r="J364" s="9" t="e">
        <f>I364/F364*100</f>
        <v>#VALUE!</v>
      </c>
      <c r="K364" s="9" t="s">
        <v>15</v>
      </c>
      <c r="L364" s="14"/>
    </row>
    <row r="365" spans="1:12">
      <c r="A365" s="31"/>
      <c r="B365" s="31"/>
      <c r="C365" s="29" t="s">
        <v>8</v>
      </c>
      <c r="D365" s="18" t="s">
        <v>1</v>
      </c>
      <c r="E365" s="14">
        <f t="shared" ref="E365:G371" si="230">E381+E389+E397+E405+E413+E421+E429+E437+E445+E453+E461+E469+E501+E509+E517+E525+E533</f>
        <v>3937898.4</v>
      </c>
      <c r="F365" s="14" t="s">
        <v>15</v>
      </c>
      <c r="G365" s="14" t="s">
        <v>15</v>
      </c>
      <c r="H365" s="23" t="s">
        <v>15</v>
      </c>
      <c r="I365" s="23">
        <f>I366+I369+I371+I372</f>
        <v>186054.1</v>
      </c>
      <c r="J365" s="9" t="e">
        <f>I365/F365*100</f>
        <v>#VALUE!</v>
      </c>
      <c r="K365" s="9" t="s">
        <v>15</v>
      </c>
      <c r="L365" s="14"/>
    </row>
    <row r="366" spans="1:12" ht="37.5">
      <c r="A366" s="31"/>
      <c r="B366" s="31"/>
      <c r="C366" s="29"/>
      <c r="D366" s="6" t="s">
        <v>87</v>
      </c>
      <c r="E366" s="14">
        <f t="shared" si="230"/>
        <v>691005.9</v>
      </c>
      <c r="F366" s="14">
        <f>F382+F390+F398+F406+F414+F422+F430+F438+F446+F454+F462+F470+F502+F510+F518+F526+F534</f>
        <v>857799.8</v>
      </c>
      <c r="G366" s="14">
        <f>G382+G390+G398+G406+G414+G422+G430+G438+G446+G454+G462+G470+G502+G510+G518+G526+G534</f>
        <v>785454.20000000007</v>
      </c>
      <c r="H366" s="23">
        <f t="shared" ref="H366:I370" si="231">H382+H390+H398+H406+H414+H422+H430+H438+H446+H454+H462+H470+H502+H510+H518+H526+H534</f>
        <v>77677.8</v>
      </c>
      <c r="I366" s="23">
        <f t="shared" si="231"/>
        <v>77677.8</v>
      </c>
      <c r="J366" s="9">
        <f t="shared" ref="J366:K371" si="232">I366/F366*100</f>
        <v>9.055469586260104</v>
      </c>
      <c r="K366" s="9">
        <f t="shared" ref="K366:K367" si="233">H366/F366*100</f>
        <v>9.055469586260104</v>
      </c>
      <c r="L366" s="14"/>
    </row>
    <row r="367" spans="1:12" ht="37.5">
      <c r="A367" s="31"/>
      <c r="B367" s="31"/>
      <c r="C367" s="29"/>
      <c r="D367" s="6" t="s">
        <v>88</v>
      </c>
      <c r="E367" s="14">
        <f t="shared" si="230"/>
        <v>0</v>
      </c>
      <c r="F367" s="14">
        <f t="shared" ref="F367:G367" si="234">F383+F391+F399+F407+F415+F423+F431+F439+F447+F455+F463+F471+F503+F511+F519+F527+F535</f>
        <v>0</v>
      </c>
      <c r="G367" s="14">
        <f t="shared" si="234"/>
        <v>0</v>
      </c>
      <c r="H367" s="23">
        <f t="shared" si="231"/>
        <v>0</v>
      </c>
      <c r="I367" s="23">
        <f t="shared" si="231"/>
        <v>0</v>
      </c>
      <c r="J367" s="9" t="e">
        <f t="shared" si="232"/>
        <v>#DIV/0!</v>
      </c>
      <c r="K367" s="9" t="e">
        <f t="shared" si="233"/>
        <v>#DIV/0!</v>
      </c>
      <c r="L367" s="14"/>
    </row>
    <row r="368" spans="1:12" ht="56.25">
      <c r="A368" s="31"/>
      <c r="B368" s="31"/>
      <c r="C368" s="29"/>
      <c r="D368" s="6" t="s">
        <v>89</v>
      </c>
      <c r="E368" s="14">
        <f t="shared" si="230"/>
        <v>0</v>
      </c>
      <c r="F368" s="14">
        <f t="shared" ref="F368:G368" si="235">F384+F392+F400+F408+F416+F424+F432+F440+F448+F456+F464+F472+F504+F512+F520+F528+F536</f>
        <v>439000</v>
      </c>
      <c r="G368" s="14">
        <f t="shared" si="235"/>
        <v>0</v>
      </c>
      <c r="H368" s="23">
        <f t="shared" si="231"/>
        <v>0</v>
      </c>
      <c r="I368" s="23">
        <f t="shared" si="231"/>
        <v>0</v>
      </c>
      <c r="J368" s="9">
        <f t="shared" si="232"/>
        <v>0</v>
      </c>
      <c r="K368" s="9">
        <f>H368/F368*100</f>
        <v>0</v>
      </c>
      <c r="L368" s="14"/>
    </row>
    <row r="369" spans="1:12" ht="37.5">
      <c r="A369" s="31"/>
      <c r="B369" s="31"/>
      <c r="C369" s="29"/>
      <c r="D369" s="6" t="s">
        <v>90</v>
      </c>
      <c r="E369" s="14">
        <f t="shared" si="230"/>
        <v>3246892.5</v>
      </c>
      <c r="F369" s="14">
        <f t="shared" ref="F369" si="236">F385+F393+F401+F409+F417+F425+F433+F441+F449+F457+F465+F473+F505+F513+F521+F529+F537</f>
        <v>3622907.0999999992</v>
      </c>
      <c r="G369" s="14">
        <f>G385+G393+G401+G409+G417+G425+G433+G441+G449+G457+G465+G473+G505+G513+G521+G529+G537</f>
        <v>1533425.6999999997</v>
      </c>
      <c r="H369" s="23">
        <f t="shared" si="231"/>
        <v>108376.3</v>
      </c>
      <c r="I369" s="23">
        <f t="shared" si="231"/>
        <v>108376.3</v>
      </c>
      <c r="J369" s="9">
        <f t="shared" si="232"/>
        <v>2.9914181349005617</v>
      </c>
      <c r="K369" s="9">
        <f t="shared" ref="K369:K370" si="237">H369/F369*100</f>
        <v>2.9914181349005617</v>
      </c>
      <c r="L369" s="14"/>
    </row>
    <row r="370" spans="1:12">
      <c r="A370" s="31"/>
      <c r="B370" s="31"/>
      <c r="C370" s="29"/>
      <c r="D370" s="6" t="s">
        <v>2</v>
      </c>
      <c r="E370" s="14">
        <f t="shared" si="230"/>
        <v>3246892.5</v>
      </c>
      <c r="F370" s="14">
        <f>F386+F394+F402+F410+F418+F426+F434+F442+F450+F458+F466+F474+F506+F514+F522+F530+F538</f>
        <v>3622907.0999999992</v>
      </c>
      <c r="G370" s="14">
        <f t="shared" si="230"/>
        <v>1533425.6999999997</v>
      </c>
      <c r="H370" s="23">
        <f t="shared" si="231"/>
        <v>108376.3</v>
      </c>
      <c r="I370" s="23">
        <f t="shared" si="231"/>
        <v>108376.3</v>
      </c>
      <c r="J370" s="9">
        <f t="shared" si="232"/>
        <v>2.9914181349005617</v>
      </c>
      <c r="K370" s="9">
        <f t="shared" si="237"/>
        <v>2.9914181349005617</v>
      </c>
      <c r="L370" s="14"/>
    </row>
    <row r="371" spans="1:12">
      <c r="A371" s="31"/>
      <c r="B371" s="31"/>
      <c r="C371" s="29"/>
      <c r="D371" s="6" t="s">
        <v>13</v>
      </c>
      <c r="E371" s="14">
        <f t="shared" si="230"/>
        <v>0</v>
      </c>
      <c r="F371" s="14" t="s">
        <v>15</v>
      </c>
      <c r="G371" s="14" t="s">
        <v>15</v>
      </c>
      <c r="H371" s="23" t="s">
        <v>15</v>
      </c>
      <c r="I371" s="23">
        <v>0</v>
      </c>
      <c r="J371" s="9" t="e">
        <f t="shared" si="232"/>
        <v>#VALUE!</v>
      </c>
      <c r="K371" s="9" t="s">
        <v>15</v>
      </c>
      <c r="L371" s="14"/>
    </row>
    <row r="372" spans="1:12" ht="37.5">
      <c r="A372" s="31"/>
      <c r="B372" s="31"/>
      <c r="C372" s="29"/>
      <c r="D372" s="6" t="s">
        <v>14</v>
      </c>
      <c r="E372" s="14">
        <f>E388+E396+E404+E412+E420+E428+E436+E444+E452+E460+E468+E476+E508+E516+E524+E532+E540</f>
        <v>0</v>
      </c>
      <c r="F372" s="14" t="s">
        <v>15</v>
      </c>
      <c r="G372" s="14" t="s">
        <v>15</v>
      </c>
      <c r="H372" s="23" t="s">
        <v>15</v>
      </c>
      <c r="I372" s="23">
        <v>0</v>
      </c>
      <c r="J372" s="9" t="e">
        <f>I372/F372*100</f>
        <v>#VALUE!</v>
      </c>
      <c r="K372" s="9" t="s">
        <v>15</v>
      </c>
      <c r="L372" s="14"/>
    </row>
    <row r="373" spans="1:12">
      <c r="A373" s="31"/>
      <c r="B373" s="31"/>
      <c r="C373" s="29" t="s">
        <v>172</v>
      </c>
      <c r="D373" s="18" t="s">
        <v>1</v>
      </c>
      <c r="E373" s="14">
        <f t="shared" ref="E373:G379" si="238">E477+E485+E493</f>
        <v>0</v>
      </c>
      <c r="F373" s="14" t="s">
        <v>15</v>
      </c>
      <c r="G373" s="14" t="s">
        <v>15</v>
      </c>
      <c r="H373" s="23" t="s">
        <v>15</v>
      </c>
      <c r="I373" s="23">
        <f>I374+I377+I379+I380</f>
        <v>0</v>
      </c>
      <c r="J373" s="9" t="e">
        <f>I373/F373*100</f>
        <v>#VALUE!</v>
      </c>
      <c r="K373" s="9" t="s">
        <v>15</v>
      </c>
      <c r="L373" s="14"/>
    </row>
    <row r="374" spans="1:12" ht="37.5">
      <c r="A374" s="31"/>
      <c r="B374" s="31"/>
      <c r="C374" s="29"/>
      <c r="D374" s="6" t="s">
        <v>87</v>
      </c>
      <c r="E374" s="14">
        <f t="shared" si="238"/>
        <v>0</v>
      </c>
      <c r="F374" s="14">
        <f t="shared" ref="F374:G374" si="239">F478+F486+F494</f>
        <v>0</v>
      </c>
      <c r="G374" s="14">
        <f t="shared" si="239"/>
        <v>0</v>
      </c>
      <c r="H374" s="23">
        <v>0</v>
      </c>
      <c r="I374" s="23">
        <v>0</v>
      </c>
      <c r="J374" s="9" t="e">
        <f t="shared" ref="J374:J379" si="240">I374/F374*100</f>
        <v>#DIV/0!</v>
      </c>
      <c r="K374" s="9" t="e">
        <f t="shared" ref="K374:K378" si="241">H374/F374*100</f>
        <v>#DIV/0!</v>
      </c>
      <c r="L374" s="14"/>
    </row>
    <row r="375" spans="1:12" ht="37.5">
      <c r="A375" s="31"/>
      <c r="B375" s="31"/>
      <c r="C375" s="29"/>
      <c r="D375" s="6" t="s">
        <v>88</v>
      </c>
      <c r="E375" s="14">
        <f t="shared" si="238"/>
        <v>0</v>
      </c>
      <c r="F375" s="14">
        <f t="shared" ref="F375:G375" si="242">F479+F487+F495</f>
        <v>0</v>
      </c>
      <c r="G375" s="14">
        <f t="shared" si="242"/>
        <v>0</v>
      </c>
      <c r="H375" s="23">
        <v>0</v>
      </c>
      <c r="I375" s="23">
        <v>0</v>
      </c>
      <c r="J375" s="9" t="e">
        <f t="shared" si="240"/>
        <v>#DIV/0!</v>
      </c>
      <c r="K375" s="9" t="e">
        <f t="shared" si="241"/>
        <v>#DIV/0!</v>
      </c>
      <c r="L375" s="14"/>
    </row>
    <row r="376" spans="1:12" ht="56.25">
      <c r="A376" s="31"/>
      <c r="B376" s="31"/>
      <c r="C376" s="29"/>
      <c r="D376" s="6" t="s">
        <v>89</v>
      </c>
      <c r="E376" s="14">
        <f t="shared" si="238"/>
        <v>0</v>
      </c>
      <c r="F376" s="14">
        <f t="shared" ref="F376:G376" si="243">F480+F488+F496</f>
        <v>186000</v>
      </c>
      <c r="G376" s="14">
        <f t="shared" si="243"/>
        <v>186000</v>
      </c>
      <c r="H376" s="23">
        <v>0</v>
      </c>
      <c r="I376" s="23">
        <v>0</v>
      </c>
      <c r="J376" s="9">
        <f t="shared" si="240"/>
        <v>0</v>
      </c>
      <c r="K376" s="9">
        <f t="shared" si="241"/>
        <v>0</v>
      </c>
      <c r="L376" s="14"/>
    </row>
    <row r="377" spans="1:12" ht="37.5">
      <c r="A377" s="31"/>
      <c r="B377" s="31"/>
      <c r="C377" s="29"/>
      <c r="D377" s="6" t="s">
        <v>90</v>
      </c>
      <c r="E377" s="14">
        <f t="shared" si="238"/>
        <v>0</v>
      </c>
      <c r="F377" s="14">
        <f t="shared" ref="F377:G377" si="244">F481+F489+F497</f>
        <v>184000</v>
      </c>
      <c r="G377" s="14">
        <f t="shared" si="244"/>
        <v>184000</v>
      </c>
      <c r="H377" s="23">
        <f>H378</f>
        <v>0</v>
      </c>
      <c r="I377" s="23">
        <f t="shared" ref="I377" si="245">I378+I379+I380</f>
        <v>0</v>
      </c>
      <c r="J377" s="9">
        <f t="shared" si="240"/>
        <v>0</v>
      </c>
      <c r="K377" s="9">
        <f t="shared" si="241"/>
        <v>0</v>
      </c>
      <c r="L377" s="14"/>
    </row>
    <row r="378" spans="1:12">
      <c r="A378" s="31"/>
      <c r="B378" s="31"/>
      <c r="C378" s="29"/>
      <c r="D378" s="6" t="s">
        <v>2</v>
      </c>
      <c r="E378" s="14">
        <f t="shared" si="238"/>
        <v>0</v>
      </c>
      <c r="F378" s="14">
        <f t="shared" si="238"/>
        <v>184000</v>
      </c>
      <c r="G378" s="14">
        <f t="shared" si="238"/>
        <v>184000</v>
      </c>
      <c r="H378" s="23">
        <v>0</v>
      </c>
      <c r="I378" s="23">
        <v>0</v>
      </c>
      <c r="J378" s="9">
        <f t="shared" si="240"/>
        <v>0</v>
      </c>
      <c r="K378" s="9">
        <f t="shared" si="241"/>
        <v>0</v>
      </c>
      <c r="L378" s="14"/>
    </row>
    <row r="379" spans="1:12">
      <c r="A379" s="31"/>
      <c r="B379" s="31"/>
      <c r="C379" s="29"/>
      <c r="D379" s="6" t="s">
        <v>13</v>
      </c>
      <c r="E379" s="14">
        <f t="shared" si="238"/>
        <v>0</v>
      </c>
      <c r="F379" s="14" t="s">
        <v>15</v>
      </c>
      <c r="G379" s="14" t="s">
        <v>15</v>
      </c>
      <c r="H379" s="23" t="s">
        <v>15</v>
      </c>
      <c r="I379" s="23">
        <v>0</v>
      </c>
      <c r="J379" s="9" t="e">
        <f t="shared" si="240"/>
        <v>#VALUE!</v>
      </c>
      <c r="K379" s="9" t="s">
        <v>15</v>
      </c>
      <c r="L379" s="14"/>
    </row>
    <row r="380" spans="1:12" ht="37.5">
      <c r="A380" s="32"/>
      <c r="B380" s="32"/>
      <c r="C380" s="29"/>
      <c r="D380" s="6" t="s">
        <v>14</v>
      </c>
      <c r="E380" s="14">
        <f>E484+E492+E500</f>
        <v>0</v>
      </c>
      <c r="F380" s="14" t="s">
        <v>15</v>
      </c>
      <c r="G380" s="14" t="s">
        <v>15</v>
      </c>
      <c r="H380" s="23" t="s">
        <v>15</v>
      </c>
      <c r="I380" s="23">
        <v>0</v>
      </c>
      <c r="J380" s="9" t="e">
        <f>I380/F380*100</f>
        <v>#VALUE!</v>
      </c>
      <c r="K380" s="9" t="s">
        <v>15</v>
      </c>
      <c r="L380" s="14"/>
    </row>
    <row r="381" spans="1:12">
      <c r="A381" s="27" t="s">
        <v>131</v>
      </c>
      <c r="B381" s="28" t="s">
        <v>130</v>
      </c>
      <c r="C381" s="29" t="s">
        <v>198</v>
      </c>
      <c r="D381" s="18" t="s">
        <v>1</v>
      </c>
      <c r="E381" s="14">
        <f>E382+E383+E384+E385</f>
        <v>369377.6</v>
      </c>
      <c r="F381" s="14" t="s">
        <v>15</v>
      </c>
      <c r="G381" s="14" t="s">
        <v>15</v>
      </c>
      <c r="H381" s="23" t="s">
        <v>15</v>
      </c>
      <c r="I381" s="23">
        <f>I382+I385+I387+I388</f>
        <v>24508.2</v>
      </c>
      <c r="J381" s="9" t="e">
        <f>I381/F381*100</f>
        <v>#VALUE!</v>
      </c>
      <c r="K381" s="9" t="s">
        <v>15</v>
      </c>
      <c r="L381" s="14"/>
    </row>
    <row r="382" spans="1:12" ht="37.5">
      <c r="A382" s="27"/>
      <c r="B382" s="28"/>
      <c r="C382" s="29"/>
      <c r="D382" s="6" t="s">
        <v>87</v>
      </c>
      <c r="E382" s="14">
        <v>0</v>
      </c>
      <c r="F382" s="14">
        <v>0</v>
      </c>
      <c r="G382" s="14">
        <v>0</v>
      </c>
      <c r="H382" s="23">
        <v>0</v>
      </c>
      <c r="I382" s="23">
        <v>0</v>
      </c>
      <c r="J382" s="9" t="e">
        <f t="shared" ref="J382:J387" si="246">I382/F382*100</f>
        <v>#DIV/0!</v>
      </c>
      <c r="K382" s="9" t="e">
        <f t="shared" ref="K382:K383" si="247">H382/F382*100</f>
        <v>#DIV/0!</v>
      </c>
      <c r="L382" s="14"/>
    </row>
    <row r="383" spans="1:12" ht="37.5">
      <c r="A383" s="27"/>
      <c r="B383" s="28"/>
      <c r="C383" s="29"/>
      <c r="D383" s="6" t="s">
        <v>88</v>
      </c>
      <c r="E383" s="14">
        <v>0</v>
      </c>
      <c r="F383" s="14">
        <v>0</v>
      </c>
      <c r="G383" s="14">
        <v>0</v>
      </c>
      <c r="H383" s="23">
        <v>0</v>
      </c>
      <c r="I383" s="23">
        <v>0</v>
      </c>
      <c r="J383" s="9" t="e">
        <f t="shared" si="246"/>
        <v>#DIV/0!</v>
      </c>
      <c r="K383" s="9" t="e">
        <f t="shared" si="247"/>
        <v>#DIV/0!</v>
      </c>
      <c r="L383" s="14"/>
    </row>
    <row r="384" spans="1:12" ht="56.25">
      <c r="A384" s="27"/>
      <c r="B384" s="28"/>
      <c r="C384" s="29"/>
      <c r="D384" s="6" t="s">
        <v>89</v>
      </c>
      <c r="E384" s="14">
        <v>0</v>
      </c>
      <c r="F384" s="14">
        <v>0</v>
      </c>
      <c r="G384" s="14">
        <v>0</v>
      </c>
      <c r="H384" s="23">
        <v>0</v>
      </c>
      <c r="I384" s="23">
        <v>0</v>
      </c>
      <c r="J384" s="9" t="e">
        <f t="shared" si="246"/>
        <v>#DIV/0!</v>
      </c>
      <c r="K384" s="9" t="e">
        <f>H384/F384*100</f>
        <v>#DIV/0!</v>
      </c>
      <c r="L384" s="14"/>
    </row>
    <row r="385" spans="1:12" ht="37.5">
      <c r="A385" s="27"/>
      <c r="B385" s="28"/>
      <c r="C385" s="29"/>
      <c r="D385" s="6" t="s">
        <v>90</v>
      </c>
      <c r="E385" s="14">
        <f>E386+E387+E388</f>
        <v>369377.6</v>
      </c>
      <c r="F385" s="14">
        <f>F386</f>
        <v>311995</v>
      </c>
      <c r="G385" s="14">
        <f t="shared" ref="G385" si="248">G386</f>
        <v>311995</v>
      </c>
      <c r="H385" s="23">
        <f>H386</f>
        <v>24508.2</v>
      </c>
      <c r="I385" s="23">
        <f t="shared" ref="I385" si="249">I386+I387+I388</f>
        <v>24508.2</v>
      </c>
      <c r="J385" s="9">
        <f t="shared" si="246"/>
        <v>7.8553181942018311</v>
      </c>
      <c r="K385" s="9">
        <f t="shared" ref="K385:K386" si="250">H385/F385*100</f>
        <v>7.8553181942018311</v>
      </c>
      <c r="L385" s="14"/>
    </row>
    <row r="386" spans="1:12">
      <c r="A386" s="27"/>
      <c r="B386" s="28"/>
      <c r="C386" s="29"/>
      <c r="D386" s="6" t="s">
        <v>2</v>
      </c>
      <c r="E386" s="14">
        <v>369377.6</v>
      </c>
      <c r="F386" s="14">
        <v>311995</v>
      </c>
      <c r="G386" s="14">
        <v>311995</v>
      </c>
      <c r="H386" s="23">
        <v>24508.2</v>
      </c>
      <c r="I386" s="23">
        <v>24508.2</v>
      </c>
      <c r="J386" s="9">
        <f t="shared" si="246"/>
        <v>7.8553181942018311</v>
      </c>
      <c r="K386" s="9">
        <f t="shared" si="250"/>
        <v>7.8553181942018311</v>
      </c>
      <c r="L386" s="14"/>
    </row>
    <row r="387" spans="1:12">
      <c r="A387" s="27"/>
      <c r="B387" s="28"/>
      <c r="C387" s="29"/>
      <c r="D387" s="6" t="s">
        <v>13</v>
      </c>
      <c r="E387" s="14">
        <v>0</v>
      </c>
      <c r="F387" s="14" t="s">
        <v>15</v>
      </c>
      <c r="G387" s="14" t="s">
        <v>15</v>
      </c>
      <c r="H387" s="23" t="s">
        <v>15</v>
      </c>
      <c r="I387" s="23">
        <v>0</v>
      </c>
      <c r="J387" s="9" t="e">
        <f t="shared" si="246"/>
        <v>#VALUE!</v>
      </c>
      <c r="K387" s="9" t="s">
        <v>15</v>
      </c>
      <c r="L387" s="14"/>
    </row>
    <row r="388" spans="1:12" ht="37.5">
      <c r="A388" s="27"/>
      <c r="B388" s="28"/>
      <c r="C388" s="29"/>
      <c r="D388" s="6" t="s">
        <v>14</v>
      </c>
      <c r="E388" s="14">
        <v>0</v>
      </c>
      <c r="F388" s="14" t="s">
        <v>15</v>
      </c>
      <c r="G388" s="14" t="s">
        <v>15</v>
      </c>
      <c r="H388" s="23" t="s">
        <v>15</v>
      </c>
      <c r="I388" s="23">
        <v>0</v>
      </c>
      <c r="J388" s="9" t="e">
        <f>I388/F388*100</f>
        <v>#VALUE!</v>
      </c>
      <c r="K388" s="9" t="s">
        <v>15</v>
      </c>
      <c r="L388" s="14"/>
    </row>
    <row r="389" spans="1:12">
      <c r="A389" s="27" t="s">
        <v>133</v>
      </c>
      <c r="B389" s="28" t="s">
        <v>132</v>
      </c>
      <c r="C389" s="29" t="s">
        <v>199</v>
      </c>
      <c r="D389" s="18" t="s">
        <v>1</v>
      </c>
      <c r="E389" s="14">
        <f>E390+E391+E392+E393</f>
        <v>291840</v>
      </c>
      <c r="F389" s="14" t="s">
        <v>15</v>
      </c>
      <c r="G389" s="14" t="s">
        <v>15</v>
      </c>
      <c r="H389" s="23" t="s">
        <v>15</v>
      </c>
      <c r="I389" s="23">
        <f>I390+I393+I395+I396</f>
        <v>22409.3</v>
      </c>
      <c r="J389" s="9" t="e">
        <f>I389/F389*100</f>
        <v>#VALUE!</v>
      </c>
      <c r="K389" s="9" t="s">
        <v>15</v>
      </c>
      <c r="L389" s="14"/>
    </row>
    <row r="390" spans="1:12" ht="37.5">
      <c r="A390" s="27"/>
      <c r="B390" s="28"/>
      <c r="C390" s="29"/>
      <c r="D390" s="6" t="s">
        <v>87</v>
      </c>
      <c r="E390" s="14">
        <v>0</v>
      </c>
      <c r="F390" s="14">
        <v>0</v>
      </c>
      <c r="G390" s="14">
        <v>0</v>
      </c>
      <c r="H390" s="23">
        <v>0</v>
      </c>
      <c r="I390" s="23">
        <v>0</v>
      </c>
      <c r="J390" s="9" t="e">
        <f t="shared" ref="J390:J395" si="251">I390/F390*100</f>
        <v>#DIV/0!</v>
      </c>
      <c r="K390" s="9" t="e">
        <f t="shared" ref="K390:K391" si="252">H390/F390*100</f>
        <v>#DIV/0!</v>
      </c>
      <c r="L390" s="14"/>
    </row>
    <row r="391" spans="1:12" ht="37.5">
      <c r="A391" s="27"/>
      <c r="B391" s="28"/>
      <c r="C391" s="29"/>
      <c r="D391" s="6" t="s">
        <v>88</v>
      </c>
      <c r="E391" s="14">
        <v>0</v>
      </c>
      <c r="F391" s="14">
        <v>0</v>
      </c>
      <c r="G391" s="14">
        <v>0</v>
      </c>
      <c r="H391" s="23">
        <v>0</v>
      </c>
      <c r="I391" s="23">
        <v>0</v>
      </c>
      <c r="J391" s="9" t="e">
        <f t="shared" si="251"/>
        <v>#DIV/0!</v>
      </c>
      <c r="K391" s="9" t="e">
        <f t="shared" si="252"/>
        <v>#DIV/0!</v>
      </c>
      <c r="L391" s="14"/>
    </row>
    <row r="392" spans="1:12" ht="56.25">
      <c r="A392" s="27"/>
      <c r="B392" s="28"/>
      <c r="C392" s="29"/>
      <c r="D392" s="6" t="s">
        <v>89</v>
      </c>
      <c r="E392" s="14">
        <v>0</v>
      </c>
      <c r="F392" s="14">
        <v>0</v>
      </c>
      <c r="G392" s="14">
        <v>0</v>
      </c>
      <c r="H392" s="23">
        <v>0</v>
      </c>
      <c r="I392" s="23">
        <v>0</v>
      </c>
      <c r="J392" s="9" t="e">
        <f t="shared" si="251"/>
        <v>#DIV/0!</v>
      </c>
      <c r="K392" s="9" t="e">
        <f>H392/F392*100</f>
        <v>#DIV/0!</v>
      </c>
      <c r="L392" s="14"/>
    </row>
    <row r="393" spans="1:12" ht="37.5">
      <c r="A393" s="27"/>
      <c r="B393" s="28"/>
      <c r="C393" s="29"/>
      <c r="D393" s="6" t="s">
        <v>90</v>
      </c>
      <c r="E393" s="14">
        <f>E394+E395+E396</f>
        <v>291840</v>
      </c>
      <c r="F393" s="14">
        <f>F394</f>
        <v>388612.7</v>
      </c>
      <c r="G393" s="14">
        <f t="shared" ref="G393" si="253">G394</f>
        <v>388612.7</v>
      </c>
      <c r="H393" s="23">
        <f>H394</f>
        <v>22409.3</v>
      </c>
      <c r="I393" s="23">
        <f t="shared" ref="I393" si="254">I394+I395+I396</f>
        <v>22409.3</v>
      </c>
      <c r="J393" s="9">
        <f t="shared" si="251"/>
        <v>5.766486787487902</v>
      </c>
      <c r="K393" s="9">
        <f t="shared" ref="K393:K394" si="255">H393/F393*100</f>
        <v>5.766486787487902</v>
      </c>
      <c r="L393" s="14"/>
    </row>
    <row r="394" spans="1:12">
      <c r="A394" s="27"/>
      <c r="B394" s="28"/>
      <c r="C394" s="29"/>
      <c r="D394" s="6" t="s">
        <v>2</v>
      </c>
      <c r="E394" s="14">
        <v>291840</v>
      </c>
      <c r="F394" s="14">
        <v>388612.7</v>
      </c>
      <c r="G394" s="14">
        <v>388612.7</v>
      </c>
      <c r="H394" s="23">
        <v>22409.3</v>
      </c>
      <c r="I394" s="23">
        <v>22409.3</v>
      </c>
      <c r="J394" s="9">
        <f t="shared" si="251"/>
        <v>5.766486787487902</v>
      </c>
      <c r="K394" s="9">
        <f t="shared" si="255"/>
        <v>5.766486787487902</v>
      </c>
      <c r="L394" s="14"/>
    </row>
    <row r="395" spans="1:12">
      <c r="A395" s="27"/>
      <c r="B395" s="28"/>
      <c r="C395" s="29"/>
      <c r="D395" s="6" t="s">
        <v>13</v>
      </c>
      <c r="E395" s="14">
        <v>0</v>
      </c>
      <c r="F395" s="14" t="s">
        <v>15</v>
      </c>
      <c r="G395" s="14" t="s">
        <v>15</v>
      </c>
      <c r="H395" s="23" t="s">
        <v>15</v>
      </c>
      <c r="I395" s="23">
        <v>0</v>
      </c>
      <c r="J395" s="9" t="e">
        <f t="shared" si="251"/>
        <v>#VALUE!</v>
      </c>
      <c r="K395" s="9" t="s">
        <v>15</v>
      </c>
      <c r="L395" s="14"/>
    </row>
    <row r="396" spans="1:12" ht="37.5">
      <c r="A396" s="27"/>
      <c r="B396" s="28"/>
      <c r="C396" s="29"/>
      <c r="D396" s="6" t="s">
        <v>14</v>
      </c>
      <c r="E396" s="14">
        <v>0</v>
      </c>
      <c r="F396" s="14" t="s">
        <v>15</v>
      </c>
      <c r="G396" s="14" t="s">
        <v>15</v>
      </c>
      <c r="H396" s="23" t="s">
        <v>15</v>
      </c>
      <c r="I396" s="23">
        <v>0</v>
      </c>
      <c r="J396" s="9" t="e">
        <f>I396/F396*100</f>
        <v>#VALUE!</v>
      </c>
      <c r="K396" s="9" t="s">
        <v>15</v>
      </c>
      <c r="L396" s="14"/>
    </row>
    <row r="397" spans="1:12">
      <c r="A397" s="27" t="s">
        <v>135</v>
      </c>
      <c r="B397" s="28" t="s">
        <v>134</v>
      </c>
      <c r="C397" s="29" t="s">
        <v>8</v>
      </c>
      <c r="D397" s="18" t="s">
        <v>1</v>
      </c>
      <c r="E397" s="14">
        <f>E398+E399+E400+E401</f>
        <v>93000</v>
      </c>
      <c r="F397" s="14" t="s">
        <v>15</v>
      </c>
      <c r="G397" s="14" t="s">
        <v>15</v>
      </c>
      <c r="H397" s="23" t="s">
        <v>15</v>
      </c>
      <c r="I397" s="23">
        <f>I398+I401+I403+I404</f>
        <v>13166.5</v>
      </c>
      <c r="J397" s="9" t="e">
        <f>I397/F397*100</f>
        <v>#VALUE!</v>
      </c>
      <c r="K397" s="9" t="s">
        <v>15</v>
      </c>
      <c r="L397" s="14"/>
    </row>
    <row r="398" spans="1:12" ht="37.5">
      <c r="A398" s="27"/>
      <c r="B398" s="28"/>
      <c r="C398" s="29"/>
      <c r="D398" s="6" t="s">
        <v>87</v>
      </c>
      <c r="E398" s="14">
        <v>0</v>
      </c>
      <c r="F398" s="14">
        <v>0</v>
      </c>
      <c r="G398" s="14">
        <v>0</v>
      </c>
      <c r="H398" s="23">
        <v>0</v>
      </c>
      <c r="I398" s="23">
        <v>0</v>
      </c>
      <c r="J398" s="9" t="e">
        <f t="shared" ref="J398:J403" si="256">I398/F398*100</f>
        <v>#DIV/0!</v>
      </c>
      <c r="K398" s="9" t="e">
        <f t="shared" ref="K398:K399" si="257">H398/F398*100</f>
        <v>#DIV/0!</v>
      </c>
      <c r="L398" s="14"/>
    </row>
    <row r="399" spans="1:12" ht="37.5">
      <c r="A399" s="27"/>
      <c r="B399" s="28"/>
      <c r="C399" s="29"/>
      <c r="D399" s="6" t="s">
        <v>88</v>
      </c>
      <c r="E399" s="14">
        <v>0</v>
      </c>
      <c r="F399" s="14">
        <v>0</v>
      </c>
      <c r="G399" s="14">
        <v>0</v>
      </c>
      <c r="H399" s="23">
        <v>0</v>
      </c>
      <c r="I399" s="23">
        <v>0</v>
      </c>
      <c r="J399" s="9" t="e">
        <f t="shared" si="256"/>
        <v>#DIV/0!</v>
      </c>
      <c r="K399" s="9" t="e">
        <f t="shared" si="257"/>
        <v>#DIV/0!</v>
      </c>
      <c r="L399" s="14"/>
    </row>
    <row r="400" spans="1:12" ht="56.25">
      <c r="A400" s="27"/>
      <c r="B400" s="28"/>
      <c r="C400" s="29"/>
      <c r="D400" s="6" t="s">
        <v>89</v>
      </c>
      <c r="E400" s="14">
        <v>0</v>
      </c>
      <c r="F400" s="14">
        <v>0</v>
      </c>
      <c r="G400" s="14">
        <v>0</v>
      </c>
      <c r="H400" s="23">
        <v>0</v>
      </c>
      <c r="I400" s="23">
        <v>0</v>
      </c>
      <c r="J400" s="9" t="e">
        <f t="shared" si="256"/>
        <v>#DIV/0!</v>
      </c>
      <c r="K400" s="9" t="e">
        <f>H400/F400*100</f>
        <v>#DIV/0!</v>
      </c>
      <c r="L400" s="14"/>
    </row>
    <row r="401" spans="1:12" ht="37.5">
      <c r="A401" s="27"/>
      <c r="B401" s="28"/>
      <c r="C401" s="29"/>
      <c r="D401" s="6" t="s">
        <v>90</v>
      </c>
      <c r="E401" s="14">
        <f>E402+E403+E404</f>
        <v>93000</v>
      </c>
      <c r="F401" s="14">
        <f>F402</f>
        <v>94000</v>
      </c>
      <c r="G401" s="14">
        <f t="shared" ref="G401" si="258">G402</f>
        <v>94000</v>
      </c>
      <c r="H401" s="23">
        <f>H402</f>
        <v>13166.5</v>
      </c>
      <c r="I401" s="23">
        <f t="shared" ref="I401" si="259">I402+I403+I404</f>
        <v>13166.5</v>
      </c>
      <c r="J401" s="9">
        <f t="shared" si="256"/>
        <v>14.00691489361702</v>
      </c>
      <c r="K401" s="9">
        <f t="shared" ref="K401:K402" si="260">H401/F401*100</f>
        <v>14.00691489361702</v>
      </c>
      <c r="L401" s="14"/>
    </row>
    <row r="402" spans="1:12">
      <c r="A402" s="27"/>
      <c r="B402" s="28"/>
      <c r="C402" s="29"/>
      <c r="D402" s="6" t="s">
        <v>2</v>
      </c>
      <c r="E402" s="14">
        <v>93000</v>
      </c>
      <c r="F402" s="14">
        <v>94000</v>
      </c>
      <c r="G402" s="14">
        <v>94000</v>
      </c>
      <c r="H402" s="23">
        <v>13166.5</v>
      </c>
      <c r="I402" s="23">
        <v>13166.5</v>
      </c>
      <c r="J402" s="9">
        <f t="shared" si="256"/>
        <v>14.00691489361702</v>
      </c>
      <c r="K402" s="9">
        <f t="shared" si="260"/>
        <v>14.00691489361702</v>
      </c>
      <c r="L402" s="14"/>
    </row>
    <row r="403" spans="1:12">
      <c r="A403" s="27"/>
      <c r="B403" s="28"/>
      <c r="C403" s="29"/>
      <c r="D403" s="6" t="s">
        <v>13</v>
      </c>
      <c r="E403" s="14">
        <v>0</v>
      </c>
      <c r="F403" s="14" t="s">
        <v>15</v>
      </c>
      <c r="G403" s="14" t="s">
        <v>15</v>
      </c>
      <c r="H403" s="23" t="s">
        <v>15</v>
      </c>
      <c r="I403" s="23">
        <v>0</v>
      </c>
      <c r="J403" s="9" t="e">
        <f t="shared" si="256"/>
        <v>#VALUE!</v>
      </c>
      <c r="K403" s="9" t="s">
        <v>15</v>
      </c>
      <c r="L403" s="14"/>
    </row>
    <row r="404" spans="1:12" ht="37.5">
      <c r="A404" s="27"/>
      <c r="B404" s="28"/>
      <c r="C404" s="29"/>
      <c r="D404" s="6" t="s">
        <v>14</v>
      </c>
      <c r="E404" s="14">
        <v>0</v>
      </c>
      <c r="F404" s="14" t="s">
        <v>15</v>
      </c>
      <c r="G404" s="14" t="s">
        <v>15</v>
      </c>
      <c r="H404" s="23" t="s">
        <v>15</v>
      </c>
      <c r="I404" s="23">
        <v>0</v>
      </c>
      <c r="J404" s="9" t="e">
        <f>I404/F404*100</f>
        <v>#VALUE!</v>
      </c>
      <c r="K404" s="9" t="s">
        <v>15</v>
      </c>
      <c r="L404" s="14"/>
    </row>
    <row r="405" spans="1:12">
      <c r="A405" s="27" t="s">
        <v>137</v>
      </c>
      <c r="B405" s="28" t="s">
        <v>136</v>
      </c>
      <c r="C405" s="29" t="s">
        <v>8</v>
      </c>
      <c r="D405" s="18" t="s">
        <v>1</v>
      </c>
      <c r="E405" s="14">
        <f>E406+E407+E408+E409</f>
        <v>777334.9</v>
      </c>
      <c r="F405" s="14" t="s">
        <v>15</v>
      </c>
      <c r="G405" s="14" t="s">
        <v>15</v>
      </c>
      <c r="H405" s="23" t="s">
        <v>15</v>
      </c>
      <c r="I405" s="23">
        <f>I406+I409+I411+I412</f>
        <v>0</v>
      </c>
      <c r="J405" s="9" t="e">
        <f>I405/F405*100</f>
        <v>#VALUE!</v>
      </c>
      <c r="K405" s="9" t="s">
        <v>15</v>
      </c>
      <c r="L405" s="14"/>
    </row>
    <row r="406" spans="1:12" ht="37.5">
      <c r="A406" s="27"/>
      <c r="B406" s="28"/>
      <c r="C406" s="29"/>
      <c r="D406" s="6" t="s">
        <v>87</v>
      </c>
      <c r="E406" s="14">
        <v>691005.9</v>
      </c>
      <c r="F406" s="14">
        <v>691005.9</v>
      </c>
      <c r="G406" s="14">
        <v>618660.30000000005</v>
      </c>
      <c r="H406" s="23">
        <v>0</v>
      </c>
      <c r="I406" s="23">
        <v>0</v>
      </c>
      <c r="J406" s="9">
        <f t="shared" ref="J406:J411" si="261">I406/F406*100</f>
        <v>0</v>
      </c>
      <c r="K406" s="9">
        <f t="shared" ref="K406:K407" si="262">H406/F406*100</f>
        <v>0</v>
      </c>
      <c r="L406" s="14"/>
    </row>
    <row r="407" spans="1:12" ht="37.5">
      <c r="A407" s="27"/>
      <c r="B407" s="28"/>
      <c r="C407" s="29"/>
      <c r="D407" s="6" t="s">
        <v>88</v>
      </c>
      <c r="E407" s="14">
        <v>0</v>
      </c>
      <c r="F407" s="14">
        <v>0</v>
      </c>
      <c r="G407" s="14">
        <v>0</v>
      </c>
      <c r="H407" s="23">
        <v>0</v>
      </c>
      <c r="I407" s="23">
        <v>0</v>
      </c>
      <c r="J407" s="9" t="e">
        <f t="shared" si="261"/>
        <v>#DIV/0!</v>
      </c>
      <c r="K407" s="9" t="e">
        <f t="shared" si="262"/>
        <v>#DIV/0!</v>
      </c>
      <c r="L407" s="14"/>
    </row>
    <row r="408" spans="1:12" ht="56.25">
      <c r="A408" s="27"/>
      <c r="B408" s="28"/>
      <c r="C408" s="29"/>
      <c r="D408" s="6" t="s">
        <v>89</v>
      </c>
      <c r="E408" s="14">
        <v>0</v>
      </c>
      <c r="F408" s="14">
        <v>0</v>
      </c>
      <c r="G408" s="14">
        <v>0</v>
      </c>
      <c r="H408" s="23">
        <v>0</v>
      </c>
      <c r="I408" s="23">
        <v>0</v>
      </c>
      <c r="J408" s="9" t="e">
        <f t="shared" si="261"/>
        <v>#DIV/0!</v>
      </c>
      <c r="K408" s="9" t="e">
        <f>H408/F408*100</f>
        <v>#DIV/0!</v>
      </c>
      <c r="L408" s="14"/>
    </row>
    <row r="409" spans="1:12" ht="37.5">
      <c r="A409" s="27"/>
      <c r="B409" s="28"/>
      <c r="C409" s="29"/>
      <c r="D409" s="6" t="s">
        <v>90</v>
      </c>
      <c r="E409" s="14">
        <f>E410+E411+E412</f>
        <v>86329</v>
      </c>
      <c r="F409" s="14">
        <f>F410</f>
        <v>4118.1000000000004</v>
      </c>
      <c r="G409" s="14">
        <f>G410</f>
        <v>76463.7</v>
      </c>
      <c r="H409" s="23">
        <f>H410</f>
        <v>0</v>
      </c>
      <c r="I409" s="23">
        <f t="shared" ref="I409" si="263">I410+I411+I412</f>
        <v>0</v>
      </c>
      <c r="J409" s="9">
        <f t="shared" si="261"/>
        <v>0</v>
      </c>
      <c r="K409" s="9">
        <f t="shared" ref="K409:K410" si="264">H409/F409*100</f>
        <v>0</v>
      </c>
      <c r="L409" s="14"/>
    </row>
    <row r="410" spans="1:12">
      <c r="A410" s="27"/>
      <c r="B410" s="28"/>
      <c r="C410" s="29"/>
      <c r="D410" s="6" t="s">
        <v>2</v>
      </c>
      <c r="E410" s="14">
        <v>86329</v>
      </c>
      <c r="F410" s="14">
        <v>4118.1000000000004</v>
      </c>
      <c r="G410" s="14">
        <v>76463.7</v>
      </c>
      <c r="H410" s="23">
        <v>0</v>
      </c>
      <c r="I410" s="23">
        <v>0</v>
      </c>
      <c r="J410" s="9">
        <f t="shared" si="261"/>
        <v>0</v>
      </c>
      <c r="K410" s="9">
        <f t="shared" si="264"/>
        <v>0</v>
      </c>
      <c r="L410" s="14"/>
    </row>
    <row r="411" spans="1:12">
      <c r="A411" s="27"/>
      <c r="B411" s="28"/>
      <c r="C411" s="29"/>
      <c r="D411" s="6" t="s">
        <v>13</v>
      </c>
      <c r="E411" s="14">
        <v>0</v>
      </c>
      <c r="F411" s="14" t="s">
        <v>15</v>
      </c>
      <c r="G411" s="14" t="s">
        <v>15</v>
      </c>
      <c r="H411" s="23" t="s">
        <v>15</v>
      </c>
      <c r="I411" s="23">
        <v>0</v>
      </c>
      <c r="J411" s="9" t="e">
        <f t="shared" si="261"/>
        <v>#VALUE!</v>
      </c>
      <c r="K411" s="9" t="s">
        <v>15</v>
      </c>
      <c r="L411" s="14"/>
    </row>
    <row r="412" spans="1:12" ht="37.5">
      <c r="A412" s="27"/>
      <c r="B412" s="28"/>
      <c r="C412" s="29"/>
      <c r="D412" s="6" t="s">
        <v>14</v>
      </c>
      <c r="E412" s="14">
        <v>0</v>
      </c>
      <c r="F412" s="14" t="s">
        <v>15</v>
      </c>
      <c r="G412" s="14" t="s">
        <v>15</v>
      </c>
      <c r="H412" s="23" t="s">
        <v>15</v>
      </c>
      <c r="I412" s="23">
        <v>0</v>
      </c>
      <c r="J412" s="9" t="e">
        <f>I412/F412*100</f>
        <v>#VALUE!</v>
      </c>
      <c r="K412" s="9" t="s">
        <v>15</v>
      </c>
      <c r="L412" s="14"/>
    </row>
    <row r="413" spans="1:12">
      <c r="A413" s="27" t="s">
        <v>139</v>
      </c>
      <c r="B413" s="28" t="s">
        <v>138</v>
      </c>
      <c r="C413" s="29" t="s">
        <v>8</v>
      </c>
      <c r="D413" s="18" t="s">
        <v>1</v>
      </c>
      <c r="E413" s="14">
        <f>E414+E415+E416+E417</f>
        <v>2500</v>
      </c>
      <c r="F413" s="14" t="s">
        <v>15</v>
      </c>
      <c r="G413" s="14" t="s">
        <v>15</v>
      </c>
      <c r="H413" s="23" t="s">
        <v>15</v>
      </c>
      <c r="I413" s="23">
        <f>I414+I417+I419+I420</f>
        <v>1000</v>
      </c>
      <c r="J413" s="9" t="e">
        <f>I413/F413*100</f>
        <v>#VALUE!</v>
      </c>
      <c r="K413" s="9" t="s">
        <v>15</v>
      </c>
      <c r="L413" s="14"/>
    </row>
    <row r="414" spans="1:12" ht="37.5">
      <c r="A414" s="27"/>
      <c r="B414" s="28"/>
      <c r="C414" s="29"/>
      <c r="D414" s="6" t="s">
        <v>87</v>
      </c>
      <c r="E414" s="14">
        <v>0</v>
      </c>
      <c r="F414" s="14">
        <v>0</v>
      </c>
      <c r="G414" s="14">
        <v>0</v>
      </c>
      <c r="H414" s="23">
        <v>0</v>
      </c>
      <c r="I414" s="23">
        <v>0</v>
      </c>
      <c r="J414" s="9" t="e">
        <f t="shared" ref="J414:J419" si="265">I414/F414*100</f>
        <v>#DIV/0!</v>
      </c>
      <c r="K414" s="9" t="e">
        <f t="shared" ref="K414:K415" si="266">H414/F414*100</f>
        <v>#DIV/0!</v>
      </c>
      <c r="L414" s="14"/>
    </row>
    <row r="415" spans="1:12" ht="37.5">
      <c r="A415" s="27"/>
      <c r="B415" s="28"/>
      <c r="C415" s="29"/>
      <c r="D415" s="6" t="s">
        <v>88</v>
      </c>
      <c r="E415" s="14">
        <v>0</v>
      </c>
      <c r="F415" s="14">
        <v>0</v>
      </c>
      <c r="G415" s="14">
        <v>0</v>
      </c>
      <c r="H415" s="23">
        <v>0</v>
      </c>
      <c r="I415" s="23">
        <v>0</v>
      </c>
      <c r="J415" s="9" t="e">
        <f t="shared" si="265"/>
        <v>#DIV/0!</v>
      </c>
      <c r="K415" s="9" t="e">
        <f t="shared" si="266"/>
        <v>#DIV/0!</v>
      </c>
      <c r="L415" s="14"/>
    </row>
    <row r="416" spans="1:12" ht="56.25">
      <c r="A416" s="27"/>
      <c r="B416" s="28"/>
      <c r="C416" s="29"/>
      <c r="D416" s="6" t="s">
        <v>89</v>
      </c>
      <c r="E416" s="14">
        <v>0</v>
      </c>
      <c r="F416" s="14">
        <v>0</v>
      </c>
      <c r="G416" s="14">
        <v>0</v>
      </c>
      <c r="H416" s="23">
        <v>0</v>
      </c>
      <c r="I416" s="23">
        <v>0</v>
      </c>
      <c r="J416" s="9" t="e">
        <f t="shared" si="265"/>
        <v>#DIV/0!</v>
      </c>
      <c r="K416" s="9" t="e">
        <f>H416/F416*100</f>
        <v>#DIV/0!</v>
      </c>
      <c r="L416" s="14"/>
    </row>
    <row r="417" spans="1:12" ht="37.5">
      <c r="A417" s="27"/>
      <c r="B417" s="28"/>
      <c r="C417" s="29"/>
      <c r="D417" s="6" t="s">
        <v>90</v>
      </c>
      <c r="E417" s="14">
        <f>E418+E419+E420</f>
        <v>2500</v>
      </c>
      <c r="F417" s="14">
        <f>F418</f>
        <v>3000</v>
      </c>
      <c r="G417" s="14">
        <f>G418</f>
        <v>3000</v>
      </c>
      <c r="H417" s="23">
        <f>H418</f>
        <v>1000</v>
      </c>
      <c r="I417" s="23">
        <f t="shared" ref="I417" si="267">I418+I419+I420</f>
        <v>1000</v>
      </c>
      <c r="J417" s="9">
        <f t="shared" si="265"/>
        <v>33.333333333333329</v>
      </c>
      <c r="K417" s="9">
        <f t="shared" ref="K417:K418" si="268">H417/F417*100</f>
        <v>33.333333333333329</v>
      </c>
      <c r="L417" s="14"/>
    </row>
    <row r="418" spans="1:12">
      <c r="A418" s="27"/>
      <c r="B418" s="28"/>
      <c r="C418" s="29"/>
      <c r="D418" s="6" t="s">
        <v>2</v>
      </c>
      <c r="E418" s="14">
        <v>2500</v>
      </c>
      <c r="F418" s="14">
        <v>3000</v>
      </c>
      <c r="G418" s="14">
        <v>3000</v>
      </c>
      <c r="H418" s="23">
        <v>1000</v>
      </c>
      <c r="I418" s="23">
        <v>1000</v>
      </c>
      <c r="J418" s="9">
        <f t="shared" si="265"/>
        <v>33.333333333333329</v>
      </c>
      <c r="K418" s="9">
        <f t="shared" si="268"/>
        <v>33.333333333333329</v>
      </c>
      <c r="L418" s="14"/>
    </row>
    <row r="419" spans="1:12">
      <c r="A419" s="27"/>
      <c r="B419" s="28"/>
      <c r="C419" s="29"/>
      <c r="D419" s="6" t="s">
        <v>13</v>
      </c>
      <c r="E419" s="14">
        <v>0</v>
      </c>
      <c r="F419" s="14" t="s">
        <v>15</v>
      </c>
      <c r="G419" s="14" t="s">
        <v>15</v>
      </c>
      <c r="H419" s="23" t="s">
        <v>15</v>
      </c>
      <c r="I419" s="23">
        <v>0</v>
      </c>
      <c r="J419" s="9" t="e">
        <f t="shared" si="265"/>
        <v>#VALUE!</v>
      </c>
      <c r="K419" s="9" t="s">
        <v>15</v>
      </c>
      <c r="L419" s="14"/>
    </row>
    <row r="420" spans="1:12" ht="37.5">
      <c r="A420" s="27"/>
      <c r="B420" s="28"/>
      <c r="C420" s="29"/>
      <c r="D420" s="6" t="s">
        <v>14</v>
      </c>
      <c r="E420" s="14">
        <v>0</v>
      </c>
      <c r="F420" s="14" t="s">
        <v>15</v>
      </c>
      <c r="G420" s="14" t="s">
        <v>15</v>
      </c>
      <c r="H420" s="23" t="s">
        <v>15</v>
      </c>
      <c r="I420" s="23">
        <v>0</v>
      </c>
      <c r="J420" s="9" t="e">
        <f>I420/F420*100</f>
        <v>#VALUE!</v>
      </c>
      <c r="K420" s="9" t="s">
        <v>15</v>
      </c>
      <c r="L420" s="14"/>
    </row>
    <row r="421" spans="1:12">
      <c r="A421" s="27" t="s">
        <v>141</v>
      </c>
      <c r="B421" s="28" t="s">
        <v>140</v>
      </c>
      <c r="C421" s="29" t="s">
        <v>8</v>
      </c>
      <c r="D421" s="18" t="s">
        <v>1</v>
      </c>
      <c r="E421" s="14">
        <f>E422+E423+E424+E425</f>
        <v>189145.9</v>
      </c>
      <c r="F421" s="14" t="s">
        <v>15</v>
      </c>
      <c r="G421" s="14" t="s">
        <v>15</v>
      </c>
      <c r="H421" s="23" t="s">
        <v>15</v>
      </c>
      <c r="I421" s="23">
        <f>I422+I425+I427+I428</f>
        <v>26283.7</v>
      </c>
      <c r="J421" s="9" t="e">
        <f>I421/F421*100</f>
        <v>#VALUE!</v>
      </c>
      <c r="K421" s="9" t="s">
        <v>15</v>
      </c>
      <c r="L421" s="14"/>
    </row>
    <row r="422" spans="1:12" ht="37.5">
      <c r="A422" s="27"/>
      <c r="B422" s="28"/>
      <c r="C422" s="29"/>
      <c r="D422" s="6" t="s">
        <v>87</v>
      </c>
      <c r="E422" s="14">
        <v>0</v>
      </c>
      <c r="F422" s="14">
        <v>0</v>
      </c>
      <c r="G422" s="14">
        <v>0</v>
      </c>
      <c r="H422" s="23">
        <v>0</v>
      </c>
      <c r="I422" s="23">
        <v>0</v>
      </c>
      <c r="J422" s="9" t="e">
        <f t="shared" ref="J422:J427" si="269">I422/F422*100</f>
        <v>#DIV/0!</v>
      </c>
      <c r="K422" s="9" t="e">
        <f t="shared" ref="K422:K423" si="270">H422/F422*100</f>
        <v>#DIV/0!</v>
      </c>
      <c r="L422" s="14"/>
    </row>
    <row r="423" spans="1:12" ht="37.5">
      <c r="A423" s="27"/>
      <c r="B423" s="28"/>
      <c r="C423" s="29"/>
      <c r="D423" s="6" t="s">
        <v>88</v>
      </c>
      <c r="E423" s="14">
        <v>0</v>
      </c>
      <c r="F423" s="14">
        <v>0</v>
      </c>
      <c r="G423" s="14">
        <v>0</v>
      </c>
      <c r="H423" s="23">
        <v>0</v>
      </c>
      <c r="I423" s="23">
        <v>0</v>
      </c>
      <c r="J423" s="9" t="e">
        <f t="shared" si="269"/>
        <v>#DIV/0!</v>
      </c>
      <c r="K423" s="9" t="e">
        <f t="shared" si="270"/>
        <v>#DIV/0!</v>
      </c>
      <c r="L423" s="14"/>
    </row>
    <row r="424" spans="1:12" ht="56.25">
      <c r="A424" s="27"/>
      <c r="B424" s="28"/>
      <c r="C424" s="29"/>
      <c r="D424" s="6" t="s">
        <v>89</v>
      </c>
      <c r="E424" s="14">
        <v>0</v>
      </c>
      <c r="F424" s="14">
        <v>0</v>
      </c>
      <c r="G424" s="14">
        <v>0</v>
      </c>
      <c r="H424" s="23">
        <v>0</v>
      </c>
      <c r="I424" s="23">
        <v>0</v>
      </c>
      <c r="J424" s="9" t="e">
        <f t="shared" si="269"/>
        <v>#DIV/0!</v>
      </c>
      <c r="K424" s="9" t="e">
        <f>H424/F424*100</f>
        <v>#DIV/0!</v>
      </c>
      <c r="L424" s="14"/>
    </row>
    <row r="425" spans="1:12" ht="37.5">
      <c r="A425" s="27"/>
      <c r="B425" s="28"/>
      <c r="C425" s="29"/>
      <c r="D425" s="6" t="s">
        <v>90</v>
      </c>
      <c r="E425" s="14">
        <f>E426+E427+E428</f>
        <v>189145.9</v>
      </c>
      <c r="F425" s="14">
        <f>F426</f>
        <v>211739</v>
      </c>
      <c r="G425" s="14">
        <f t="shared" ref="G425" si="271">G426</f>
        <v>201323.4</v>
      </c>
      <c r="H425" s="23">
        <f>H426</f>
        <v>26283.7</v>
      </c>
      <c r="I425" s="23">
        <f t="shared" ref="I425" si="272">I426+I427+I428</f>
        <v>26283.7</v>
      </c>
      <c r="J425" s="9">
        <f t="shared" si="269"/>
        <v>12.413254053339253</v>
      </c>
      <c r="K425" s="9">
        <f t="shared" ref="K425:K426" si="273">H425/F425*100</f>
        <v>12.413254053339253</v>
      </c>
      <c r="L425" s="14"/>
    </row>
    <row r="426" spans="1:12">
      <c r="A426" s="27"/>
      <c r="B426" s="28"/>
      <c r="C426" s="29"/>
      <c r="D426" s="6" t="s">
        <v>2</v>
      </c>
      <c r="E426" s="14">
        <v>189145.9</v>
      </c>
      <c r="F426" s="14">
        <v>211739</v>
      </c>
      <c r="G426" s="14">
        <v>201323.4</v>
      </c>
      <c r="H426" s="23">
        <v>26283.7</v>
      </c>
      <c r="I426" s="23">
        <v>26283.7</v>
      </c>
      <c r="J426" s="9">
        <f t="shared" si="269"/>
        <v>12.413254053339253</v>
      </c>
      <c r="K426" s="9">
        <f t="shared" si="273"/>
        <v>12.413254053339253</v>
      </c>
      <c r="L426" s="14"/>
    </row>
    <row r="427" spans="1:12">
      <c r="A427" s="27"/>
      <c r="B427" s="28"/>
      <c r="C427" s="29"/>
      <c r="D427" s="6" t="s">
        <v>13</v>
      </c>
      <c r="E427" s="14">
        <v>0</v>
      </c>
      <c r="F427" s="14" t="s">
        <v>15</v>
      </c>
      <c r="G427" s="14" t="s">
        <v>15</v>
      </c>
      <c r="H427" s="23" t="s">
        <v>15</v>
      </c>
      <c r="I427" s="23">
        <v>0</v>
      </c>
      <c r="J427" s="9" t="e">
        <f t="shared" si="269"/>
        <v>#VALUE!</v>
      </c>
      <c r="K427" s="9" t="s">
        <v>15</v>
      </c>
      <c r="L427" s="14"/>
    </row>
    <row r="428" spans="1:12" ht="37.5">
      <c r="A428" s="27"/>
      <c r="B428" s="28"/>
      <c r="C428" s="29"/>
      <c r="D428" s="6" t="s">
        <v>14</v>
      </c>
      <c r="E428" s="14">
        <v>0</v>
      </c>
      <c r="F428" s="14" t="s">
        <v>15</v>
      </c>
      <c r="G428" s="14" t="s">
        <v>15</v>
      </c>
      <c r="H428" s="23" t="s">
        <v>15</v>
      </c>
      <c r="I428" s="23">
        <v>0</v>
      </c>
      <c r="J428" s="9" t="e">
        <f>I428/F428*100</f>
        <v>#VALUE!</v>
      </c>
      <c r="K428" s="9" t="s">
        <v>15</v>
      </c>
      <c r="L428" s="14"/>
    </row>
    <row r="429" spans="1:12">
      <c r="A429" s="27" t="s">
        <v>143</v>
      </c>
      <c r="B429" s="28" t="s">
        <v>142</v>
      </c>
      <c r="C429" s="29" t="s">
        <v>8</v>
      </c>
      <c r="D429" s="18" t="s">
        <v>1</v>
      </c>
      <c r="E429" s="14">
        <f>E430+E431+E432+E433</f>
        <v>47500</v>
      </c>
      <c r="F429" s="14" t="s">
        <v>15</v>
      </c>
      <c r="G429" s="14" t="s">
        <v>15</v>
      </c>
      <c r="H429" s="23" t="s">
        <v>15</v>
      </c>
      <c r="I429" s="23">
        <f>I430+I433+I435+I436</f>
        <v>6724.2</v>
      </c>
      <c r="J429" s="9" t="e">
        <f>I429/F429*100</f>
        <v>#VALUE!</v>
      </c>
      <c r="K429" s="9" t="s">
        <v>15</v>
      </c>
      <c r="L429" s="14"/>
    </row>
    <row r="430" spans="1:12" ht="37.5">
      <c r="A430" s="27"/>
      <c r="B430" s="28"/>
      <c r="C430" s="29"/>
      <c r="D430" s="6" t="s">
        <v>87</v>
      </c>
      <c r="E430" s="14">
        <v>0</v>
      </c>
      <c r="F430" s="14">
        <v>0</v>
      </c>
      <c r="G430" s="14">
        <v>0</v>
      </c>
      <c r="H430" s="23">
        <v>0</v>
      </c>
      <c r="I430" s="23">
        <v>0</v>
      </c>
      <c r="J430" s="9" t="e">
        <f t="shared" ref="J430:J435" si="274">I430/F430*100</f>
        <v>#DIV/0!</v>
      </c>
      <c r="K430" s="9" t="e">
        <f t="shared" ref="K430:K431" si="275">H430/F430*100</f>
        <v>#DIV/0!</v>
      </c>
      <c r="L430" s="14"/>
    </row>
    <row r="431" spans="1:12" ht="37.5">
      <c r="A431" s="27"/>
      <c r="B431" s="28"/>
      <c r="C431" s="29"/>
      <c r="D431" s="6" t="s">
        <v>88</v>
      </c>
      <c r="E431" s="14">
        <v>0</v>
      </c>
      <c r="F431" s="14">
        <v>0</v>
      </c>
      <c r="G431" s="14">
        <v>0</v>
      </c>
      <c r="H431" s="23">
        <v>0</v>
      </c>
      <c r="I431" s="23">
        <v>0</v>
      </c>
      <c r="J431" s="9" t="e">
        <f t="shared" si="274"/>
        <v>#DIV/0!</v>
      </c>
      <c r="K431" s="9" t="e">
        <f t="shared" si="275"/>
        <v>#DIV/0!</v>
      </c>
      <c r="L431" s="14"/>
    </row>
    <row r="432" spans="1:12" ht="56.25">
      <c r="A432" s="27"/>
      <c r="B432" s="28"/>
      <c r="C432" s="29"/>
      <c r="D432" s="6" t="s">
        <v>89</v>
      </c>
      <c r="E432" s="14">
        <v>0</v>
      </c>
      <c r="F432" s="14">
        <v>0</v>
      </c>
      <c r="G432" s="14">
        <v>0</v>
      </c>
      <c r="H432" s="23">
        <v>0</v>
      </c>
      <c r="I432" s="23">
        <v>0</v>
      </c>
      <c r="J432" s="9" t="e">
        <f t="shared" si="274"/>
        <v>#DIV/0!</v>
      </c>
      <c r="K432" s="9" t="e">
        <f>H432/F432*100</f>
        <v>#DIV/0!</v>
      </c>
      <c r="L432" s="14"/>
    </row>
    <row r="433" spans="1:12" ht="37.5">
      <c r="A433" s="27"/>
      <c r="B433" s="28"/>
      <c r="C433" s="29"/>
      <c r="D433" s="6" t="s">
        <v>90</v>
      </c>
      <c r="E433" s="14">
        <f>E434+E435+E436</f>
        <v>47500</v>
      </c>
      <c r="F433" s="14">
        <f>F434</f>
        <v>47000</v>
      </c>
      <c r="G433" s="14">
        <f t="shared" ref="G433" si="276">G434</f>
        <v>47000</v>
      </c>
      <c r="H433" s="23">
        <f>H434</f>
        <v>6724.2</v>
      </c>
      <c r="I433" s="23">
        <f t="shared" ref="I433" si="277">I434+I435+I436</f>
        <v>6724.2</v>
      </c>
      <c r="J433" s="9">
        <f t="shared" si="274"/>
        <v>14.306808510638296</v>
      </c>
      <c r="K433" s="9">
        <f t="shared" ref="K433:K434" si="278">H433/F433*100</f>
        <v>14.306808510638296</v>
      </c>
      <c r="L433" s="14"/>
    </row>
    <row r="434" spans="1:12">
      <c r="A434" s="27"/>
      <c r="B434" s="28"/>
      <c r="C434" s="29"/>
      <c r="D434" s="6" t="s">
        <v>2</v>
      </c>
      <c r="E434" s="14">
        <v>47500</v>
      </c>
      <c r="F434" s="14">
        <v>47000</v>
      </c>
      <c r="G434" s="14">
        <v>47000</v>
      </c>
      <c r="H434" s="23">
        <v>6724.2</v>
      </c>
      <c r="I434" s="23">
        <v>6724.2</v>
      </c>
      <c r="J434" s="9">
        <f t="shared" si="274"/>
        <v>14.306808510638296</v>
      </c>
      <c r="K434" s="9">
        <f t="shared" si="278"/>
        <v>14.306808510638296</v>
      </c>
      <c r="L434" s="14"/>
    </row>
    <row r="435" spans="1:12">
      <c r="A435" s="27"/>
      <c r="B435" s="28"/>
      <c r="C435" s="29"/>
      <c r="D435" s="6" t="s">
        <v>13</v>
      </c>
      <c r="E435" s="14">
        <v>0</v>
      </c>
      <c r="F435" s="14" t="s">
        <v>15</v>
      </c>
      <c r="G435" s="14" t="s">
        <v>15</v>
      </c>
      <c r="H435" s="23" t="s">
        <v>15</v>
      </c>
      <c r="I435" s="23">
        <v>0</v>
      </c>
      <c r="J435" s="9" t="e">
        <f t="shared" si="274"/>
        <v>#VALUE!</v>
      </c>
      <c r="K435" s="9" t="s">
        <v>15</v>
      </c>
      <c r="L435" s="14"/>
    </row>
    <row r="436" spans="1:12" ht="37.5">
      <c r="A436" s="27"/>
      <c r="B436" s="28"/>
      <c r="C436" s="29"/>
      <c r="D436" s="6" t="s">
        <v>14</v>
      </c>
      <c r="E436" s="14">
        <v>0</v>
      </c>
      <c r="F436" s="14" t="s">
        <v>15</v>
      </c>
      <c r="G436" s="14" t="s">
        <v>15</v>
      </c>
      <c r="H436" s="23" t="s">
        <v>15</v>
      </c>
      <c r="I436" s="23">
        <v>0</v>
      </c>
      <c r="J436" s="9" t="e">
        <f>I436/F436*100</f>
        <v>#VALUE!</v>
      </c>
      <c r="K436" s="9" t="s">
        <v>15</v>
      </c>
      <c r="L436" s="14"/>
    </row>
    <row r="437" spans="1:12">
      <c r="A437" s="27" t="s">
        <v>145</v>
      </c>
      <c r="B437" s="28" t="s">
        <v>144</v>
      </c>
      <c r="C437" s="29" t="s">
        <v>8</v>
      </c>
      <c r="D437" s="18" t="s">
        <v>1</v>
      </c>
      <c r="E437" s="14">
        <f>E438+E439+E440+E441</f>
        <v>67200</v>
      </c>
      <c r="F437" s="14" t="s">
        <v>15</v>
      </c>
      <c r="G437" s="14" t="s">
        <v>15</v>
      </c>
      <c r="H437" s="23" t="s">
        <v>15</v>
      </c>
      <c r="I437" s="23">
        <f>I438+I441+I443+I444</f>
        <v>4683.8</v>
      </c>
      <c r="J437" s="9" t="e">
        <f>I437/F437*100</f>
        <v>#VALUE!</v>
      </c>
      <c r="K437" s="9" t="s">
        <v>15</v>
      </c>
      <c r="L437" s="14"/>
    </row>
    <row r="438" spans="1:12" ht="37.5">
      <c r="A438" s="27"/>
      <c r="B438" s="28"/>
      <c r="C438" s="29"/>
      <c r="D438" s="6" t="s">
        <v>87</v>
      </c>
      <c r="E438" s="14">
        <v>0</v>
      </c>
      <c r="F438" s="14">
        <v>0</v>
      </c>
      <c r="G438" s="14">
        <v>0</v>
      </c>
      <c r="H438" s="23">
        <v>0</v>
      </c>
      <c r="I438" s="23">
        <v>0</v>
      </c>
      <c r="J438" s="9" t="e">
        <f t="shared" ref="J438:J443" si="279">I438/F438*100</f>
        <v>#DIV/0!</v>
      </c>
      <c r="K438" s="9" t="e">
        <f t="shared" ref="K438:K439" si="280">H438/F438*100</f>
        <v>#DIV/0!</v>
      </c>
      <c r="L438" s="14"/>
    </row>
    <row r="439" spans="1:12" ht="37.5">
      <c r="A439" s="27"/>
      <c r="B439" s="28"/>
      <c r="C439" s="29"/>
      <c r="D439" s="6" t="s">
        <v>88</v>
      </c>
      <c r="E439" s="14">
        <v>0</v>
      </c>
      <c r="F439" s="14">
        <v>0</v>
      </c>
      <c r="G439" s="14">
        <v>0</v>
      </c>
      <c r="H439" s="23">
        <v>0</v>
      </c>
      <c r="I439" s="23">
        <v>0</v>
      </c>
      <c r="J439" s="9" t="e">
        <f t="shared" si="279"/>
        <v>#DIV/0!</v>
      </c>
      <c r="K439" s="9" t="e">
        <f t="shared" si="280"/>
        <v>#DIV/0!</v>
      </c>
      <c r="L439" s="14"/>
    </row>
    <row r="440" spans="1:12" ht="56.25">
      <c r="A440" s="27"/>
      <c r="B440" s="28"/>
      <c r="C440" s="29"/>
      <c r="D440" s="6" t="s">
        <v>89</v>
      </c>
      <c r="E440" s="14">
        <v>0</v>
      </c>
      <c r="F440" s="14">
        <v>0</v>
      </c>
      <c r="G440" s="14">
        <v>0</v>
      </c>
      <c r="H440" s="23">
        <v>0</v>
      </c>
      <c r="I440" s="23">
        <v>0</v>
      </c>
      <c r="J440" s="9" t="e">
        <f t="shared" si="279"/>
        <v>#DIV/0!</v>
      </c>
      <c r="K440" s="9" t="e">
        <f>H440/F440*100</f>
        <v>#DIV/0!</v>
      </c>
      <c r="L440" s="14"/>
    </row>
    <row r="441" spans="1:12" ht="37.5">
      <c r="A441" s="27"/>
      <c r="B441" s="28"/>
      <c r="C441" s="29"/>
      <c r="D441" s="6" t="s">
        <v>90</v>
      </c>
      <c r="E441" s="14">
        <f>E442+E443+E444</f>
        <v>67200</v>
      </c>
      <c r="F441" s="14">
        <f>F442</f>
        <v>67200</v>
      </c>
      <c r="G441" s="14">
        <f t="shared" ref="G441" si="281">G442</f>
        <v>67200</v>
      </c>
      <c r="H441" s="23">
        <f>H442</f>
        <v>4683.8</v>
      </c>
      <c r="I441" s="23">
        <f t="shared" ref="I441" si="282">I442+I443+I444</f>
        <v>4683.8</v>
      </c>
      <c r="J441" s="9">
        <f t="shared" si="279"/>
        <v>6.9699404761904766</v>
      </c>
      <c r="K441" s="9">
        <f t="shared" ref="K441:K442" si="283">H441/F441*100</f>
        <v>6.9699404761904766</v>
      </c>
      <c r="L441" s="14"/>
    </row>
    <row r="442" spans="1:12">
      <c r="A442" s="27"/>
      <c r="B442" s="28"/>
      <c r="C442" s="29"/>
      <c r="D442" s="6" t="s">
        <v>2</v>
      </c>
      <c r="E442" s="14">
        <v>67200</v>
      </c>
      <c r="F442" s="14">
        <v>67200</v>
      </c>
      <c r="G442" s="14">
        <v>67200</v>
      </c>
      <c r="H442" s="23">
        <v>4683.8</v>
      </c>
      <c r="I442" s="23">
        <v>4683.8</v>
      </c>
      <c r="J442" s="9">
        <f t="shared" si="279"/>
        <v>6.9699404761904766</v>
      </c>
      <c r="K442" s="9">
        <f t="shared" si="283"/>
        <v>6.9699404761904766</v>
      </c>
      <c r="L442" s="14"/>
    </row>
    <row r="443" spans="1:12">
      <c r="A443" s="27"/>
      <c r="B443" s="28"/>
      <c r="C443" s="29"/>
      <c r="D443" s="6" t="s">
        <v>13</v>
      </c>
      <c r="E443" s="14">
        <v>0</v>
      </c>
      <c r="F443" s="14" t="s">
        <v>15</v>
      </c>
      <c r="G443" s="14" t="s">
        <v>15</v>
      </c>
      <c r="H443" s="23" t="s">
        <v>15</v>
      </c>
      <c r="I443" s="23">
        <v>0</v>
      </c>
      <c r="J443" s="9" t="e">
        <f t="shared" si="279"/>
        <v>#VALUE!</v>
      </c>
      <c r="K443" s="9" t="s">
        <v>15</v>
      </c>
      <c r="L443" s="14"/>
    </row>
    <row r="444" spans="1:12" ht="37.5">
      <c r="A444" s="27"/>
      <c r="B444" s="28"/>
      <c r="C444" s="29"/>
      <c r="D444" s="6" t="s">
        <v>14</v>
      </c>
      <c r="E444" s="14">
        <v>0</v>
      </c>
      <c r="F444" s="14" t="s">
        <v>15</v>
      </c>
      <c r="G444" s="14" t="s">
        <v>15</v>
      </c>
      <c r="H444" s="23" t="s">
        <v>15</v>
      </c>
      <c r="I444" s="23">
        <v>0</v>
      </c>
      <c r="J444" s="9" t="e">
        <f>I444/F444*100</f>
        <v>#VALUE!</v>
      </c>
      <c r="K444" s="9" t="s">
        <v>15</v>
      </c>
      <c r="L444" s="14"/>
    </row>
    <row r="445" spans="1:12">
      <c r="A445" s="27" t="s">
        <v>147</v>
      </c>
      <c r="B445" s="28" t="s">
        <v>146</v>
      </c>
      <c r="C445" s="29" t="s">
        <v>8</v>
      </c>
      <c r="D445" s="18" t="s">
        <v>1</v>
      </c>
      <c r="E445" s="14">
        <f>E446+E447+E448+E449</f>
        <v>2100000</v>
      </c>
      <c r="F445" s="14" t="s">
        <v>15</v>
      </c>
      <c r="G445" s="14" t="s">
        <v>15</v>
      </c>
      <c r="H445" s="23" t="s">
        <v>15</v>
      </c>
      <c r="I445" s="23">
        <f>I446+I449+I451+I452</f>
        <v>0</v>
      </c>
      <c r="J445" s="9" t="e">
        <f>I445/F445*100</f>
        <v>#VALUE!</v>
      </c>
      <c r="K445" s="9" t="s">
        <v>15</v>
      </c>
      <c r="L445" s="14"/>
    </row>
    <row r="446" spans="1:12" ht="37.5">
      <c r="A446" s="27"/>
      <c r="B446" s="28"/>
      <c r="C446" s="29"/>
      <c r="D446" s="6" t="s">
        <v>87</v>
      </c>
      <c r="E446" s="14">
        <v>0</v>
      </c>
      <c r="F446" s="14">
        <v>0</v>
      </c>
      <c r="G446" s="14">
        <v>0</v>
      </c>
      <c r="H446" s="23">
        <v>0</v>
      </c>
      <c r="I446" s="23">
        <v>0</v>
      </c>
      <c r="J446" s="9" t="e">
        <f t="shared" ref="J446:J451" si="284">I446/F446*100</f>
        <v>#DIV/0!</v>
      </c>
      <c r="K446" s="9" t="e">
        <f t="shared" ref="K446:K447" si="285">H446/F446*100</f>
        <v>#DIV/0!</v>
      </c>
      <c r="L446" s="14"/>
    </row>
    <row r="447" spans="1:12" ht="37.5">
      <c r="A447" s="27"/>
      <c r="B447" s="28"/>
      <c r="C447" s="29"/>
      <c r="D447" s="6" t="s">
        <v>88</v>
      </c>
      <c r="E447" s="14">
        <v>0</v>
      </c>
      <c r="F447" s="14">
        <v>0</v>
      </c>
      <c r="G447" s="14">
        <v>0</v>
      </c>
      <c r="H447" s="23">
        <v>0</v>
      </c>
      <c r="I447" s="23">
        <v>0</v>
      </c>
      <c r="J447" s="9" t="e">
        <f t="shared" si="284"/>
        <v>#DIV/0!</v>
      </c>
      <c r="K447" s="9" t="e">
        <f t="shared" si="285"/>
        <v>#DIV/0!</v>
      </c>
      <c r="L447" s="14"/>
    </row>
    <row r="448" spans="1:12" ht="56.25">
      <c r="A448" s="27"/>
      <c r="B448" s="28"/>
      <c r="C448" s="29"/>
      <c r="D448" s="6" t="s">
        <v>89</v>
      </c>
      <c r="E448" s="14">
        <v>0</v>
      </c>
      <c r="F448" s="14">
        <v>0</v>
      </c>
      <c r="G448" s="14">
        <v>0</v>
      </c>
      <c r="H448" s="23">
        <v>0</v>
      </c>
      <c r="I448" s="23">
        <v>0</v>
      </c>
      <c r="J448" s="9" t="e">
        <f t="shared" si="284"/>
        <v>#DIV/0!</v>
      </c>
      <c r="K448" s="9" t="e">
        <f>H448/F448*100</f>
        <v>#DIV/0!</v>
      </c>
      <c r="L448" s="14"/>
    </row>
    <row r="449" spans="1:12" ht="37.5">
      <c r="A449" s="27"/>
      <c r="B449" s="28"/>
      <c r="C449" s="29"/>
      <c r="D449" s="6" t="s">
        <v>90</v>
      </c>
      <c r="E449" s="14">
        <f>E450+E451+E452</f>
        <v>2100000</v>
      </c>
      <c r="F449" s="14">
        <f>F450</f>
        <v>2200000</v>
      </c>
      <c r="G449" s="14">
        <f t="shared" ref="G449" si="286">G450</f>
        <v>200000</v>
      </c>
      <c r="H449" s="23">
        <f>H450</f>
        <v>0</v>
      </c>
      <c r="I449" s="23">
        <f t="shared" ref="I449" si="287">I450+I451+I452</f>
        <v>0</v>
      </c>
      <c r="J449" s="9">
        <f t="shared" si="284"/>
        <v>0</v>
      </c>
      <c r="K449" s="9">
        <f t="shared" ref="K449:K450" si="288">H449/F449*100</f>
        <v>0</v>
      </c>
      <c r="L449" s="14"/>
    </row>
    <row r="450" spans="1:12">
      <c r="A450" s="27"/>
      <c r="B450" s="28"/>
      <c r="C450" s="29"/>
      <c r="D450" s="6" t="s">
        <v>2</v>
      </c>
      <c r="E450" s="14">
        <v>2100000</v>
      </c>
      <c r="F450" s="14">
        <v>2200000</v>
      </c>
      <c r="G450" s="14">
        <v>200000</v>
      </c>
      <c r="H450" s="23">
        <v>0</v>
      </c>
      <c r="I450" s="23">
        <v>0</v>
      </c>
      <c r="J450" s="9">
        <f t="shared" si="284"/>
        <v>0</v>
      </c>
      <c r="K450" s="9">
        <f t="shared" si="288"/>
        <v>0</v>
      </c>
      <c r="L450" s="14"/>
    </row>
    <row r="451" spans="1:12">
      <c r="A451" s="27"/>
      <c r="B451" s="28"/>
      <c r="C451" s="29"/>
      <c r="D451" s="6" t="s">
        <v>13</v>
      </c>
      <c r="E451" s="14">
        <v>0</v>
      </c>
      <c r="F451" s="14" t="s">
        <v>15</v>
      </c>
      <c r="G451" s="14" t="s">
        <v>15</v>
      </c>
      <c r="H451" s="23" t="s">
        <v>15</v>
      </c>
      <c r="I451" s="23">
        <v>0</v>
      </c>
      <c r="J451" s="9" t="e">
        <f t="shared" si="284"/>
        <v>#VALUE!</v>
      </c>
      <c r="K451" s="9" t="s">
        <v>15</v>
      </c>
      <c r="L451" s="14"/>
    </row>
    <row r="452" spans="1:12" ht="37.5">
      <c r="A452" s="27"/>
      <c r="B452" s="28"/>
      <c r="C452" s="29"/>
      <c r="D452" s="6" t="s">
        <v>14</v>
      </c>
      <c r="E452" s="14">
        <v>0</v>
      </c>
      <c r="F452" s="14" t="s">
        <v>15</v>
      </c>
      <c r="G452" s="14" t="s">
        <v>15</v>
      </c>
      <c r="H452" s="23" t="s">
        <v>15</v>
      </c>
      <c r="I452" s="23">
        <v>0</v>
      </c>
      <c r="J452" s="9" t="e">
        <f>I452/F452*100</f>
        <v>#VALUE!</v>
      </c>
      <c r="K452" s="9" t="s">
        <v>15</v>
      </c>
      <c r="L452" s="14"/>
    </row>
    <row r="453" spans="1:12">
      <c r="A453" s="27" t="s">
        <v>149</v>
      </c>
      <c r="B453" s="28" t="s">
        <v>148</v>
      </c>
      <c r="C453" s="29" t="s">
        <v>8</v>
      </c>
      <c r="D453" s="18" t="s">
        <v>1</v>
      </c>
      <c r="E453" s="14">
        <f>E454+E455+E456+E457</f>
        <v>0</v>
      </c>
      <c r="F453" s="14" t="s">
        <v>15</v>
      </c>
      <c r="G453" s="14" t="s">
        <v>15</v>
      </c>
      <c r="H453" s="23" t="s">
        <v>15</v>
      </c>
      <c r="I453" s="23">
        <f>I454+I457+I459+I460</f>
        <v>87278.400000000009</v>
      </c>
      <c r="J453" s="9" t="e">
        <f>I453/F453*100</f>
        <v>#VALUE!</v>
      </c>
      <c r="K453" s="9" t="s">
        <v>15</v>
      </c>
      <c r="L453" s="14"/>
    </row>
    <row r="454" spans="1:12" ht="37.5">
      <c r="A454" s="27"/>
      <c r="B454" s="28"/>
      <c r="C454" s="29"/>
      <c r="D454" s="6" t="s">
        <v>87</v>
      </c>
      <c r="E454" s="14">
        <v>0</v>
      </c>
      <c r="F454" s="14">
        <v>94448.3</v>
      </c>
      <c r="G454" s="14">
        <v>94448.3</v>
      </c>
      <c r="H454" s="23">
        <v>77677.8</v>
      </c>
      <c r="I454" s="23">
        <v>77677.8</v>
      </c>
      <c r="J454" s="9">
        <f t="shared" ref="J454:J459" si="289">I454/F454*100</f>
        <v>82.243724873819858</v>
      </c>
      <c r="K454" s="9">
        <f t="shared" ref="K454:K455" si="290">H454/F454*100</f>
        <v>82.243724873819858</v>
      </c>
      <c r="L454" s="14"/>
    </row>
    <row r="455" spans="1:12" ht="37.5">
      <c r="A455" s="27"/>
      <c r="B455" s="28"/>
      <c r="C455" s="29"/>
      <c r="D455" s="6" t="s">
        <v>88</v>
      </c>
      <c r="E455" s="14">
        <v>0</v>
      </c>
      <c r="F455" s="14">
        <v>0</v>
      </c>
      <c r="G455" s="14">
        <v>0</v>
      </c>
      <c r="H455" s="23">
        <v>0</v>
      </c>
      <c r="I455" s="23">
        <v>0</v>
      </c>
      <c r="J455" s="9" t="e">
        <f t="shared" si="289"/>
        <v>#DIV/0!</v>
      </c>
      <c r="K455" s="9" t="e">
        <f t="shared" si="290"/>
        <v>#DIV/0!</v>
      </c>
      <c r="L455" s="14"/>
    </row>
    <row r="456" spans="1:12" ht="56.25">
      <c r="A456" s="27"/>
      <c r="B456" s="28"/>
      <c r="C456" s="29"/>
      <c r="D456" s="6" t="s">
        <v>89</v>
      </c>
      <c r="E456" s="14">
        <v>0</v>
      </c>
      <c r="F456" s="14">
        <v>0</v>
      </c>
      <c r="G456" s="14">
        <v>0</v>
      </c>
      <c r="H456" s="23">
        <v>0</v>
      </c>
      <c r="I456" s="23">
        <v>0</v>
      </c>
      <c r="J456" s="9" t="e">
        <f t="shared" si="289"/>
        <v>#DIV/0!</v>
      </c>
      <c r="K456" s="9" t="e">
        <f>H456/F456*100</f>
        <v>#DIV/0!</v>
      </c>
      <c r="L456" s="14"/>
    </row>
    <row r="457" spans="1:12" ht="37.5">
      <c r="A457" s="27"/>
      <c r="B457" s="28"/>
      <c r="C457" s="29"/>
      <c r="D457" s="6" t="s">
        <v>90</v>
      </c>
      <c r="E457" s="14">
        <f>E458+E459+E460</f>
        <v>0</v>
      </c>
      <c r="F457" s="14">
        <f>F458</f>
        <v>11673.4</v>
      </c>
      <c r="G457" s="14">
        <f t="shared" ref="G457" si="291">G458</f>
        <v>11673.4</v>
      </c>
      <c r="H457" s="23">
        <f>H458</f>
        <v>9600.6</v>
      </c>
      <c r="I457" s="23">
        <f t="shared" ref="I457" si="292">I458+I459+I460</f>
        <v>9600.6</v>
      </c>
      <c r="J457" s="9">
        <f t="shared" si="289"/>
        <v>82.243390957218992</v>
      </c>
      <c r="K457" s="9">
        <f t="shared" ref="K457:K458" si="293">H457/F457*100</f>
        <v>82.243390957218992</v>
      </c>
      <c r="L457" s="14"/>
    </row>
    <row r="458" spans="1:12">
      <c r="A458" s="27"/>
      <c r="B458" s="28"/>
      <c r="C458" s="29"/>
      <c r="D458" s="6" t="s">
        <v>2</v>
      </c>
      <c r="E458" s="14">
        <v>0</v>
      </c>
      <c r="F458" s="14">
        <v>11673.4</v>
      </c>
      <c r="G458" s="14">
        <v>11673.4</v>
      </c>
      <c r="H458" s="23">
        <v>9600.6</v>
      </c>
      <c r="I458" s="23">
        <v>9600.6</v>
      </c>
      <c r="J458" s="9">
        <f t="shared" si="289"/>
        <v>82.243390957218992</v>
      </c>
      <c r="K458" s="9">
        <f t="shared" si="293"/>
        <v>82.243390957218992</v>
      </c>
      <c r="L458" s="14"/>
    </row>
    <row r="459" spans="1:12">
      <c r="A459" s="27"/>
      <c r="B459" s="28"/>
      <c r="C459" s="29"/>
      <c r="D459" s="6" t="s">
        <v>13</v>
      </c>
      <c r="E459" s="14">
        <v>0</v>
      </c>
      <c r="F459" s="14" t="s">
        <v>15</v>
      </c>
      <c r="G459" s="14" t="s">
        <v>15</v>
      </c>
      <c r="H459" s="23" t="s">
        <v>15</v>
      </c>
      <c r="I459" s="23">
        <v>0</v>
      </c>
      <c r="J459" s="9" t="e">
        <f t="shared" si="289"/>
        <v>#VALUE!</v>
      </c>
      <c r="K459" s="9" t="s">
        <v>15</v>
      </c>
      <c r="L459" s="14"/>
    </row>
    <row r="460" spans="1:12" ht="37.5">
      <c r="A460" s="27"/>
      <c r="B460" s="28"/>
      <c r="C460" s="29"/>
      <c r="D460" s="6" t="s">
        <v>14</v>
      </c>
      <c r="E460" s="14">
        <v>0</v>
      </c>
      <c r="F460" s="14" t="s">
        <v>15</v>
      </c>
      <c r="G460" s="14" t="s">
        <v>15</v>
      </c>
      <c r="H460" s="23" t="s">
        <v>15</v>
      </c>
      <c r="I460" s="23">
        <v>0</v>
      </c>
      <c r="J460" s="9" t="e">
        <f>I460/F460*100</f>
        <v>#VALUE!</v>
      </c>
      <c r="K460" s="9" t="s">
        <v>15</v>
      </c>
      <c r="L460" s="14"/>
    </row>
    <row r="461" spans="1:12">
      <c r="A461" s="27" t="s">
        <v>151</v>
      </c>
      <c r="B461" s="28" t="s">
        <v>150</v>
      </c>
      <c r="C461" s="29" t="s">
        <v>8</v>
      </c>
      <c r="D461" s="18" t="s">
        <v>1</v>
      </c>
      <c r="E461" s="14">
        <f>E462+E463+E464+E465</f>
        <v>0</v>
      </c>
      <c r="F461" s="14" t="s">
        <v>15</v>
      </c>
      <c r="G461" s="14" t="s">
        <v>15</v>
      </c>
      <c r="H461" s="23" t="s">
        <v>15</v>
      </c>
      <c r="I461" s="23">
        <f>I462+I465+I467+I468</f>
        <v>0</v>
      </c>
      <c r="J461" s="9" t="e">
        <f>I461/F461*100</f>
        <v>#VALUE!</v>
      </c>
      <c r="K461" s="9" t="s">
        <v>15</v>
      </c>
      <c r="L461" s="14"/>
    </row>
    <row r="462" spans="1:12" ht="37.5">
      <c r="A462" s="27"/>
      <c r="B462" s="28"/>
      <c r="C462" s="29"/>
      <c r="D462" s="6" t="s">
        <v>87</v>
      </c>
      <c r="E462" s="14">
        <v>0</v>
      </c>
      <c r="F462" s="14">
        <v>0</v>
      </c>
      <c r="G462" s="14">
        <v>0</v>
      </c>
      <c r="H462" s="23">
        <v>0</v>
      </c>
      <c r="I462" s="23">
        <v>0</v>
      </c>
      <c r="J462" s="9" t="e">
        <f t="shared" ref="J462:J467" si="294">I462/F462*100</f>
        <v>#DIV/0!</v>
      </c>
      <c r="K462" s="9" t="e">
        <f t="shared" ref="K462:K463" si="295">H462/F462*100</f>
        <v>#DIV/0!</v>
      </c>
      <c r="L462" s="14"/>
    </row>
    <row r="463" spans="1:12" ht="37.5">
      <c r="A463" s="27"/>
      <c r="B463" s="28"/>
      <c r="C463" s="29"/>
      <c r="D463" s="6" t="s">
        <v>88</v>
      </c>
      <c r="E463" s="14">
        <v>0</v>
      </c>
      <c r="F463" s="14">
        <v>0</v>
      </c>
      <c r="G463" s="14">
        <v>0</v>
      </c>
      <c r="H463" s="23">
        <v>0</v>
      </c>
      <c r="I463" s="23">
        <v>0</v>
      </c>
      <c r="J463" s="9" t="e">
        <f t="shared" si="294"/>
        <v>#DIV/0!</v>
      </c>
      <c r="K463" s="9" t="e">
        <f t="shared" si="295"/>
        <v>#DIV/0!</v>
      </c>
      <c r="L463" s="14"/>
    </row>
    <row r="464" spans="1:12" ht="56.25">
      <c r="A464" s="27"/>
      <c r="B464" s="28"/>
      <c r="C464" s="29"/>
      <c r="D464" s="6" t="s">
        <v>89</v>
      </c>
      <c r="E464" s="14">
        <v>0</v>
      </c>
      <c r="F464" s="14">
        <v>0</v>
      </c>
      <c r="G464" s="14">
        <v>0</v>
      </c>
      <c r="H464" s="23">
        <v>0</v>
      </c>
      <c r="I464" s="23">
        <v>0</v>
      </c>
      <c r="J464" s="9" t="e">
        <f t="shared" si="294"/>
        <v>#DIV/0!</v>
      </c>
      <c r="K464" s="9" t="e">
        <f>H464/F464*100</f>
        <v>#DIV/0!</v>
      </c>
      <c r="L464" s="14"/>
    </row>
    <row r="465" spans="1:12" ht="37.5">
      <c r="A465" s="27"/>
      <c r="B465" s="28"/>
      <c r="C465" s="29"/>
      <c r="D465" s="6" t="s">
        <v>90</v>
      </c>
      <c r="E465" s="14">
        <f>E466+E467+E468</f>
        <v>0</v>
      </c>
      <c r="F465" s="14">
        <f>F466</f>
        <v>16000</v>
      </c>
      <c r="G465" s="14">
        <f t="shared" ref="G465" si="296">G466</f>
        <v>16000</v>
      </c>
      <c r="H465" s="23">
        <f>H466</f>
        <v>0</v>
      </c>
      <c r="I465" s="23">
        <f t="shared" ref="I465" si="297">I466+I467+I468</f>
        <v>0</v>
      </c>
      <c r="J465" s="9">
        <f t="shared" si="294"/>
        <v>0</v>
      </c>
      <c r="K465" s="9">
        <f t="shared" ref="K465:K466" si="298">H465/F465*100</f>
        <v>0</v>
      </c>
      <c r="L465" s="14"/>
    </row>
    <row r="466" spans="1:12">
      <c r="A466" s="27"/>
      <c r="B466" s="28"/>
      <c r="C466" s="29"/>
      <c r="D466" s="6" t="s">
        <v>2</v>
      </c>
      <c r="E466" s="14">
        <v>0</v>
      </c>
      <c r="F466" s="14">
        <v>16000</v>
      </c>
      <c r="G466" s="14">
        <v>16000</v>
      </c>
      <c r="H466" s="23">
        <v>0</v>
      </c>
      <c r="I466" s="23">
        <v>0</v>
      </c>
      <c r="J466" s="9">
        <f t="shared" si="294"/>
        <v>0</v>
      </c>
      <c r="K466" s="9">
        <f t="shared" si="298"/>
        <v>0</v>
      </c>
      <c r="L466" s="14"/>
    </row>
    <row r="467" spans="1:12">
      <c r="A467" s="27"/>
      <c r="B467" s="28"/>
      <c r="C467" s="29"/>
      <c r="D467" s="6" t="s">
        <v>13</v>
      </c>
      <c r="E467" s="14">
        <v>0</v>
      </c>
      <c r="F467" s="14" t="s">
        <v>15</v>
      </c>
      <c r="G467" s="14" t="s">
        <v>15</v>
      </c>
      <c r="H467" s="23" t="s">
        <v>15</v>
      </c>
      <c r="I467" s="23">
        <v>0</v>
      </c>
      <c r="J467" s="9" t="e">
        <f t="shared" si="294"/>
        <v>#VALUE!</v>
      </c>
      <c r="K467" s="9" t="s">
        <v>15</v>
      </c>
      <c r="L467" s="14"/>
    </row>
    <row r="468" spans="1:12" ht="37.5">
      <c r="A468" s="27"/>
      <c r="B468" s="28"/>
      <c r="C468" s="29"/>
      <c r="D468" s="6" t="s">
        <v>14</v>
      </c>
      <c r="E468" s="14">
        <v>0</v>
      </c>
      <c r="F468" s="14" t="s">
        <v>15</v>
      </c>
      <c r="G468" s="14" t="s">
        <v>15</v>
      </c>
      <c r="H468" s="23" t="s">
        <v>15</v>
      </c>
      <c r="I468" s="23">
        <v>0</v>
      </c>
      <c r="J468" s="9" t="e">
        <f>I468/F468*100</f>
        <v>#VALUE!</v>
      </c>
      <c r="K468" s="9" t="s">
        <v>15</v>
      </c>
      <c r="L468" s="14"/>
    </row>
    <row r="469" spans="1:12">
      <c r="A469" s="27" t="s">
        <v>153</v>
      </c>
      <c r="B469" s="28" t="s">
        <v>152</v>
      </c>
      <c r="C469" s="29" t="s">
        <v>8</v>
      </c>
      <c r="D469" s="18" t="s">
        <v>1</v>
      </c>
      <c r="E469" s="14">
        <f>E470+E471+E472+E473</f>
        <v>0</v>
      </c>
      <c r="F469" s="14" t="s">
        <v>15</v>
      </c>
      <c r="G469" s="14" t="s">
        <v>15</v>
      </c>
      <c r="H469" s="23" t="s">
        <v>15</v>
      </c>
      <c r="I469" s="23">
        <f>I470+I473+I475+I476</f>
        <v>0</v>
      </c>
      <c r="J469" s="9" t="e">
        <f>I469/F469*100</f>
        <v>#VALUE!</v>
      </c>
      <c r="K469" s="9" t="s">
        <v>15</v>
      </c>
      <c r="L469" s="14"/>
    </row>
    <row r="470" spans="1:12" ht="37.5">
      <c r="A470" s="27"/>
      <c r="B470" s="28"/>
      <c r="C470" s="29"/>
      <c r="D470" s="6" t="s">
        <v>87</v>
      </c>
      <c r="E470" s="14">
        <v>0</v>
      </c>
      <c r="F470" s="14">
        <v>72345.600000000006</v>
      </c>
      <c r="G470" s="14">
        <v>72345.600000000006</v>
      </c>
      <c r="H470" s="23">
        <v>0</v>
      </c>
      <c r="I470" s="23">
        <v>0</v>
      </c>
      <c r="J470" s="9">
        <f t="shared" ref="J470:J475" si="299">I470/F470*100</f>
        <v>0</v>
      </c>
      <c r="K470" s="9">
        <f t="shared" ref="K470:K471" si="300">H470/F470*100</f>
        <v>0</v>
      </c>
      <c r="L470" s="14"/>
    </row>
    <row r="471" spans="1:12" ht="37.5">
      <c r="A471" s="27"/>
      <c r="B471" s="28"/>
      <c r="C471" s="29"/>
      <c r="D471" s="6" t="s">
        <v>88</v>
      </c>
      <c r="E471" s="14">
        <v>0</v>
      </c>
      <c r="F471" s="14">
        <v>0</v>
      </c>
      <c r="G471" s="14">
        <v>0</v>
      </c>
      <c r="H471" s="23">
        <v>0</v>
      </c>
      <c r="I471" s="23">
        <v>0</v>
      </c>
      <c r="J471" s="9" t="e">
        <f t="shared" si="299"/>
        <v>#DIV/0!</v>
      </c>
      <c r="K471" s="9" t="e">
        <f t="shared" si="300"/>
        <v>#DIV/0!</v>
      </c>
      <c r="L471" s="14"/>
    </row>
    <row r="472" spans="1:12" ht="56.25">
      <c r="A472" s="27"/>
      <c r="B472" s="28"/>
      <c r="C472" s="29"/>
      <c r="D472" s="6" t="s">
        <v>89</v>
      </c>
      <c r="E472" s="14">
        <v>0</v>
      </c>
      <c r="F472" s="14">
        <v>0</v>
      </c>
      <c r="G472" s="14">
        <v>0</v>
      </c>
      <c r="H472" s="23">
        <v>0</v>
      </c>
      <c r="I472" s="23">
        <v>0</v>
      </c>
      <c r="J472" s="9" t="e">
        <f t="shared" si="299"/>
        <v>#DIV/0!</v>
      </c>
      <c r="K472" s="9" t="e">
        <f>H472/F472*100</f>
        <v>#DIV/0!</v>
      </c>
      <c r="L472" s="14"/>
    </row>
    <row r="473" spans="1:12" ht="37.5">
      <c r="A473" s="27"/>
      <c r="B473" s="28"/>
      <c r="C473" s="29"/>
      <c r="D473" s="6" t="s">
        <v>90</v>
      </c>
      <c r="E473" s="14">
        <f>E474+E475+E476</f>
        <v>0</v>
      </c>
      <c r="F473" s="14">
        <f>F474</f>
        <v>9865.2999999999993</v>
      </c>
      <c r="G473" s="14">
        <f t="shared" ref="G473" si="301">G474</f>
        <v>9865.2999999999993</v>
      </c>
      <c r="H473" s="23">
        <f>H474</f>
        <v>0</v>
      </c>
      <c r="I473" s="23">
        <f t="shared" ref="I473" si="302">I474+I475+I476</f>
        <v>0</v>
      </c>
      <c r="J473" s="9">
        <f t="shared" si="299"/>
        <v>0</v>
      </c>
      <c r="K473" s="9">
        <f t="shared" ref="K473:K474" si="303">H473/F473*100</f>
        <v>0</v>
      </c>
      <c r="L473" s="14"/>
    </row>
    <row r="474" spans="1:12">
      <c r="A474" s="27"/>
      <c r="B474" s="28"/>
      <c r="C474" s="29"/>
      <c r="D474" s="6" t="s">
        <v>2</v>
      </c>
      <c r="E474" s="14">
        <v>0</v>
      </c>
      <c r="F474" s="14">
        <v>9865.2999999999993</v>
      </c>
      <c r="G474" s="14">
        <v>9865.2999999999993</v>
      </c>
      <c r="H474" s="23">
        <v>0</v>
      </c>
      <c r="I474" s="23">
        <v>0</v>
      </c>
      <c r="J474" s="9">
        <f t="shared" si="299"/>
        <v>0</v>
      </c>
      <c r="K474" s="9">
        <f t="shared" si="303"/>
        <v>0</v>
      </c>
      <c r="L474" s="14"/>
    </row>
    <row r="475" spans="1:12">
      <c r="A475" s="27"/>
      <c r="B475" s="28"/>
      <c r="C475" s="29"/>
      <c r="D475" s="6" t="s">
        <v>13</v>
      </c>
      <c r="E475" s="14">
        <v>0</v>
      </c>
      <c r="F475" s="14" t="s">
        <v>15</v>
      </c>
      <c r="G475" s="14" t="s">
        <v>15</v>
      </c>
      <c r="H475" s="23" t="s">
        <v>15</v>
      </c>
      <c r="I475" s="23">
        <v>0</v>
      </c>
      <c r="J475" s="9" t="e">
        <f t="shared" si="299"/>
        <v>#VALUE!</v>
      </c>
      <c r="K475" s="9" t="s">
        <v>15</v>
      </c>
      <c r="L475" s="14"/>
    </row>
    <row r="476" spans="1:12" ht="37.5">
      <c r="A476" s="27"/>
      <c r="B476" s="28"/>
      <c r="C476" s="29"/>
      <c r="D476" s="6" t="s">
        <v>14</v>
      </c>
      <c r="E476" s="14">
        <v>0</v>
      </c>
      <c r="F476" s="14" t="s">
        <v>15</v>
      </c>
      <c r="G476" s="14" t="s">
        <v>15</v>
      </c>
      <c r="H476" s="23" t="s">
        <v>15</v>
      </c>
      <c r="I476" s="23">
        <v>0</v>
      </c>
      <c r="J476" s="9" t="e">
        <f>I476/F476*100</f>
        <v>#VALUE!</v>
      </c>
      <c r="K476" s="9" t="s">
        <v>15</v>
      </c>
      <c r="L476" s="14"/>
    </row>
    <row r="477" spans="1:12">
      <c r="A477" s="27" t="s">
        <v>155</v>
      </c>
      <c r="B477" s="28" t="s">
        <v>154</v>
      </c>
      <c r="C477" s="29" t="s">
        <v>161</v>
      </c>
      <c r="D477" s="18" t="s">
        <v>1</v>
      </c>
      <c r="E477" s="14">
        <f>E478+E479+E480+E481</f>
        <v>0</v>
      </c>
      <c r="F477" s="14" t="s">
        <v>15</v>
      </c>
      <c r="G477" s="14" t="s">
        <v>15</v>
      </c>
      <c r="H477" s="23" t="s">
        <v>15</v>
      </c>
      <c r="I477" s="23">
        <f>I478+I481+I483+I484</f>
        <v>0</v>
      </c>
      <c r="J477" s="9" t="e">
        <f>I477/F477*100</f>
        <v>#VALUE!</v>
      </c>
      <c r="K477" s="9" t="s">
        <v>15</v>
      </c>
      <c r="L477" s="14"/>
    </row>
    <row r="478" spans="1:12" ht="37.5">
      <c r="A478" s="27"/>
      <c r="B478" s="28"/>
      <c r="C478" s="29"/>
      <c r="D478" s="6" t="s">
        <v>87</v>
      </c>
      <c r="E478" s="14">
        <v>0</v>
      </c>
      <c r="F478" s="14">
        <v>0</v>
      </c>
      <c r="G478" s="14">
        <v>0</v>
      </c>
      <c r="H478" s="23">
        <v>0</v>
      </c>
      <c r="I478" s="23">
        <v>0</v>
      </c>
      <c r="J478" s="9" t="e">
        <f t="shared" ref="J478:J483" si="304">I478/F478*100</f>
        <v>#DIV/0!</v>
      </c>
      <c r="K478" s="9" t="e">
        <f t="shared" ref="K478:K479" si="305">H478/F478*100</f>
        <v>#DIV/0!</v>
      </c>
      <c r="L478" s="14"/>
    </row>
    <row r="479" spans="1:12" ht="37.5">
      <c r="A479" s="27"/>
      <c r="B479" s="28"/>
      <c r="C479" s="29"/>
      <c r="D479" s="6" t="s">
        <v>88</v>
      </c>
      <c r="E479" s="14">
        <v>0</v>
      </c>
      <c r="F479" s="14">
        <v>0</v>
      </c>
      <c r="G479" s="14">
        <v>0</v>
      </c>
      <c r="H479" s="23">
        <v>0</v>
      </c>
      <c r="I479" s="23">
        <v>0</v>
      </c>
      <c r="J479" s="9" t="e">
        <f t="shared" si="304"/>
        <v>#DIV/0!</v>
      </c>
      <c r="K479" s="9" t="e">
        <f t="shared" si="305"/>
        <v>#DIV/0!</v>
      </c>
      <c r="L479" s="14"/>
    </row>
    <row r="480" spans="1:12" ht="56.25">
      <c r="A480" s="27"/>
      <c r="B480" s="28"/>
      <c r="C480" s="29"/>
      <c r="D480" s="6" t="s">
        <v>89</v>
      </c>
      <c r="E480" s="14">
        <v>0</v>
      </c>
      <c r="F480" s="14">
        <v>86000</v>
      </c>
      <c r="G480" s="14">
        <v>86000</v>
      </c>
      <c r="H480" s="23">
        <v>0</v>
      </c>
      <c r="I480" s="23">
        <v>0</v>
      </c>
      <c r="J480" s="9">
        <f t="shared" si="304"/>
        <v>0</v>
      </c>
      <c r="K480" s="9">
        <f>H480/F480*100</f>
        <v>0</v>
      </c>
      <c r="L480" s="14"/>
    </row>
    <row r="481" spans="1:12" ht="37.5">
      <c r="A481" s="27"/>
      <c r="B481" s="28"/>
      <c r="C481" s="29"/>
      <c r="D481" s="6" t="s">
        <v>90</v>
      </c>
      <c r="E481" s="14">
        <f>E482+E483+E484</f>
        <v>0</v>
      </c>
      <c r="F481" s="14">
        <f>F482</f>
        <v>34000</v>
      </c>
      <c r="G481" s="14">
        <f t="shared" ref="G481" si="306">G482</f>
        <v>34000</v>
      </c>
      <c r="H481" s="23">
        <f>H482</f>
        <v>0</v>
      </c>
      <c r="I481" s="23">
        <f t="shared" ref="I481" si="307">I482+I483+I484</f>
        <v>0</v>
      </c>
      <c r="J481" s="9">
        <f t="shared" si="304"/>
        <v>0</v>
      </c>
      <c r="K481" s="9">
        <f t="shared" ref="K481:K482" si="308">H481/F481*100</f>
        <v>0</v>
      </c>
      <c r="L481" s="14"/>
    </row>
    <row r="482" spans="1:12">
      <c r="A482" s="27"/>
      <c r="B482" s="28"/>
      <c r="C482" s="29"/>
      <c r="D482" s="6" t="s">
        <v>2</v>
      </c>
      <c r="E482" s="14">
        <v>0</v>
      </c>
      <c r="F482" s="14">
        <v>34000</v>
      </c>
      <c r="G482" s="14">
        <v>34000</v>
      </c>
      <c r="H482" s="23">
        <v>0</v>
      </c>
      <c r="I482" s="23">
        <v>0</v>
      </c>
      <c r="J482" s="9">
        <f t="shared" si="304"/>
        <v>0</v>
      </c>
      <c r="K482" s="9">
        <f t="shared" si="308"/>
        <v>0</v>
      </c>
      <c r="L482" s="14"/>
    </row>
    <row r="483" spans="1:12">
      <c r="A483" s="27"/>
      <c r="B483" s="28"/>
      <c r="C483" s="29"/>
      <c r="D483" s="6" t="s">
        <v>13</v>
      </c>
      <c r="E483" s="14">
        <v>0</v>
      </c>
      <c r="F483" s="14" t="s">
        <v>15</v>
      </c>
      <c r="G483" s="14" t="s">
        <v>15</v>
      </c>
      <c r="H483" s="23" t="s">
        <v>15</v>
      </c>
      <c r="I483" s="23">
        <v>0</v>
      </c>
      <c r="J483" s="9" t="e">
        <f t="shared" si="304"/>
        <v>#VALUE!</v>
      </c>
      <c r="K483" s="9" t="s">
        <v>15</v>
      </c>
      <c r="L483" s="14"/>
    </row>
    <row r="484" spans="1:12" ht="37.5">
      <c r="A484" s="27"/>
      <c r="B484" s="28"/>
      <c r="C484" s="29"/>
      <c r="D484" s="6" t="s">
        <v>14</v>
      </c>
      <c r="E484" s="14">
        <v>0</v>
      </c>
      <c r="F484" s="14" t="s">
        <v>15</v>
      </c>
      <c r="G484" s="14" t="s">
        <v>15</v>
      </c>
      <c r="H484" s="23" t="s">
        <v>15</v>
      </c>
      <c r="I484" s="23">
        <v>0</v>
      </c>
      <c r="J484" s="9" t="e">
        <f>I484/F484*100</f>
        <v>#VALUE!</v>
      </c>
      <c r="K484" s="9" t="s">
        <v>15</v>
      </c>
      <c r="L484" s="14"/>
    </row>
    <row r="485" spans="1:12">
      <c r="A485" s="27" t="s">
        <v>157</v>
      </c>
      <c r="B485" s="28" t="s">
        <v>156</v>
      </c>
      <c r="C485" s="29" t="s">
        <v>161</v>
      </c>
      <c r="D485" s="18" t="s">
        <v>1</v>
      </c>
      <c r="E485" s="14">
        <f>E486+E487+E488+E489</f>
        <v>0</v>
      </c>
      <c r="F485" s="14" t="s">
        <v>15</v>
      </c>
      <c r="G485" s="14" t="s">
        <v>15</v>
      </c>
      <c r="H485" s="23" t="s">
        <v>15</v>
      </c>
      <c r="I485" s="23">
        <f>I486+I489+I491+I492</f>
        <v>0</v>
      </c>
      <c r="J485" s="9" t="e">
        <f>I485/F485*100</f>
        <v>#VALUE!</v>
      </c>
      <c r="K485" s="9" t="s">
        <v>15</v>
      </c>
      <c r="L485" s="14"/>
    </row>
    <row r="486" spans="1:12" ht="37.5">
      <c r="A486" s="27"/>
      <c r="B486" s="28"/>
      <c r="C486" s="29"/>
      <c r="D486" s="6" t="s">
        <v>87</v>
      </c>
      <c r="E486" s="14">
        <v>0</v>
      </c>
      <c r="F486" s="14">
        <v>0</v>
      </c>
      <c r="G486" s="14">
        <v>0</v>
      </c>
      <c r="H486" s="23">
        <v>0</v>
      </c>
      <c r="I486" s="23">
        <v>0</v>
      </c>
      <c r="J486" s="9" t="e">
        <f t="shared" ref="J486:J491" si="309">I486/F486*100</f>
        <v>#DIV/0!</v>
      </c>
      <c r="K486" s="9" t="e">
        <f t="shared" ref="K486:K490" si="310">H486/F486*100</f>
        <v>#DIV/0!</v>
      </c>
      <c r="L486" s="14"/>
    </row>
    <row r="487" spans="1:12" ht="37.5">
      <c r="A487" s="27"/>
      <c r="B487" s="28"/>
      <c r="C487" s="29"/>
      <c r="D487" s="6" t="s">
        <v>88</v>
      </c>
      <c r="E487" s="14">
        <v>0</v>
      </c>
      <c r="F487" s="14">
        <v>0</v>
      </c>
      <c r="G487" s="14">
        <v>0</v>
      </c>
      <c r="H487" s="23">
        <v>0</v>
      </c>
      <c r="I487" s="23">
        <v>0</v>
      </c>
      <c r="J487" s="9" t="e">
        <f t="shared" si="309"/>
        <v>#DIV/0!</v>
      </c>
      <c r="K487" s="9" t="e">
        <f t="shared" si="310"/>
        <v>#DIV/0!</v>
      </c>
      <c r="L487" s="14"/>
    </row>
    <row r="488" spans="1:12" ht="56.25">
      <c r="A488" s="27"/>
      <c r="B488" s="28"/>
      <c r="C488" s="29"/>
      <c r="D488" s="6" t="s">
        <v>89</v>
      </c>
      <c r="E488" s="14">
        <v>0</v>
      </c>
      <c r="F488" s="14">
        <v>100000</v>
      </c>
      <c r="G488" s="14">
        <v>100000</v>
      </c>
      <c r="H488" s="23">
        <v>0</v>
      </c>
      <c r="I488" s="23">
        <v>0</v>
      </c>
      <c r="J488" s="9">
        <f t="shared" si="309"/>
        <v>0</v>
      </c>
      <c r="K488" s="9">
        <f t="shared" si="310"/>
        <v>0</v>
      </c>
      <c r="L488" s="14"/>
    </row>
    <row r="489" spans="1:12" ht="37.5">
      <c r="A489" s="27"/>
      <c r="B489" s="28"/>
      <c r="C489" s="29"/>
      <c r="D489" s="6" t="s">
        <v>90</v>
      </c>
      <c r="E489" s="14">
        <f>E490+E491+E492</f>
        <v>0</v>
      </c>
      <c r="F489" s="14">
        <f>F490</f>
        <v>70000</v>
      </c>
      <c r="G489" s="14">
        <f t="shared" ref="G489" si="311">G490</f>
        <v>70000</v>
      </c>
      <c r="H489" s="23">
        <f>H490</f>
        <v>0</v>
      </c>
      <c r="I489" s="23">
        <f t="shared" ref="I489" si="312">I490+I491+I492</f>
        <v>0</v>
      </c>
      <c r="J489" s="9">
        <f t="shared" si="309"/>
        <v>0</v>
      </c>
      <c r="K489" s="9">
        <f t="shared" si="310"/>
        <v>0</v>
      </c>
      <c r="L489" s="14"/>
    </row>
    <row r="490" spans="1:12">
      <c r="A490" s="27"/>
      <c r="B490" s="28"/>
      <c r="C490" s="29"/>
      <c r="D490" s="6" t="s">
        <v>2</v>
      </c>
      <c r="E490" s="14">
        <v>0</v>
      </c>
      <c r="F490" s="14">
        <v>70000</v>
      </c>
      <c r="G490" s="14">
        <v>70000</v>
      </c>
      <c r="H490" s="23">
        <v>0</v>
      </c>
      <c r="I490" s="23">
        <v>0</v>
      </c>
      <c r="J490" s="9">
        <f t="shared" si="309"/>
        <v>0</v>
      </c>
      <c r="K490" s="9">
        <f t="shared" si="310"/>
        <v>0</v>
      </c>
      <c r="L490" s="14"/>
    </row>
    <row r="491" spans="1:12">
      <c r="A491" s="27"/>
      <c r="B491" s="28"/>
      <c r="C491" s="29"/>
      <c r="D491" s="6" t="s">
        <v>13</v>
      </c>
      <c r="E491" s="14">
        <v>0</v>
      </c>
      <c r="F491" s="14" t="s">
        <v>15</v>
      </c>
      <c r="G491" s="14" t="s">
        <v>15</v>
      </c>
      <c r="H491" s="23" t="s">
        <v>15</v>
      </c>
      <c r="I491" s="23">
        <v>0</v>
      </c>
      <c r="J491" s="9" t="e">
        <f t="shared" si="309"/>
        <v>#VALUE!</v>
      </c>
      <c r="K491" s="9" t="s">
        <v>15</v>
      </c>
      <c r="L491" s="14"/>
    </row>
    <row r="492" spans="1:12" ht="37.5">
      <c r="A492" s="27"/>
      <c r="B492" s="28"/>
      <c r="C492" s="29"/>
      <c r="D492" s="6" t="s">
        <v>14</v>
      </c>
      <c r="E492" s="14">
        <v>0</v>
      </c>
      <c r="F492" s="14" t="s">
        <v>15</v>
      </c>
      <c r="G492" s="14" t="s">
        <v>15</v>
      </c>
      <c r="H492" s="23" t="s">
        <v>15</v>
      </c>
      <c r="I492" s="23">
        <v>0</v>
      </c>
      <c r="J492" s="9" t="e">
        <f>I492/F492*100</f>
        <v>#VALUE!</v>
      </c>
      <c r="K492" s="9" t="s">
        <v>15</v>
      </c>
      <c r="L492" s="14"/>
    </row>
    <row r="493" spans="1:12">
      <c r="A493" s="27" t="s">
        <v>159</v>
      </c>
      <c r="B493" s="28" t="s">
        <v>158</v>
      </c>
      <c r="C493" s="29" t="s">
        <v>161</v>
      </c>
      <c r="D493" s="18" t="s">
        <v>1</v>
      </c>
      <c r="E493" s="14">
        <f>E494+E495+E496+E497</f>
        <v>0</v>
      </c>
      <c r="F493" s="14" t="s">
        <v>15</v>
      </c>
      <c r="G493" s="14" t="s">
        <v>15</v>
      </c>
      <c r="H493" s="23" t="s">
        <v>15</v>
      </c>
      <c r="I493" s="23">
        <f>I494+I497+I499+I500</f>
        <v>0</v>
      </c>
      <c r="J493" s="9" t="e">
        <f>I493/F493*100</f>
        <v>#VALUE!</v>
      </c>
      <c r="K493" s="9" t="s">
        <v>15</v>
      </c>
      <c r="L493" s="14"/>
    </row>
    <row r="494" spans="1:12" ht="37.5">
      <c r="A494" s="27"/>
      <c r="B494" s="28"/>
      <c r="C494" s="29"/>
      <c r="D494" s="6" t="s">
        <v>87</v>
      </c>
      <c r="E494" s="14">
        <v>0</v>
      </c>
      <c r="F494" s="14">
        <v>0</v>
      </c>
      <c r="G494" s="14">
        <v>0</v>
      </c>
      <c r="H494" s="23">
        <v>0</v>
      </c>
      <c r="I494" s="23">
        <v>0</v>
      </c>
      <c r="J494" s="9" t="e">
        <f t="shared" ref="J494:J499" si="313">I494/F494*100</f>
        <v>#DIV/0!</v>
      </c>
      <c r="K494" s="9" t="e">
        <f t="shared" ref="K494:K495" si="314">H494/F494*100</f>
        <v>#DIV/0!</v>
      </c>
      <c r="L494" s="14"/>
    </row>
    <row r="495" spans="1:12" ht="37.5">
      <c r="A495" s="27"/>
      <c r="B495" s="28"/>
      <c r="C495" s="29"/>
      <c r="D495" s="6" t="s">
        <v>88</v>
      </c>
      <c r="E495" s="14">
        <v>0</v>
      </c>
      <c r="F495" s="14">
        <v>0</v>
      </c>
      <c r="G495" s="14">
        <v>0</v>
      </c>
      <c r="H495" s="23">
        <v>0</v>
      </c>
      <c r="I495" s="23">
        <v>0</v>
      </c>
      <c r="J495" s="9" t="e">
        <f t="shared" si="313"/>
        <v>#DIV/0!</v>
      </c>
      <c r="K495" s="9" t="e">
        <f t="shared" si="314"/>
        <v>#DIV/0!</v>
      </c>
      <c r="L495" s="14"/>
    </row>
    <row r="496" spans="1:12" ht="56.25">
      <c r="A496" s="27"/>
      <c r="B496" s="28"/>
      <c r="C496" s="29"/>
      <c r="D496" s="6" t="s">
        <v>89</v>
      </c>
      <c r="E496" s="14">
        <v>0</v>
      </c>
      <c r="F496" s="14">
        <v>0</v>
      </c>
      <c r="G496" s="14">
        <v>0</v>
      </c>
      <c r="H496" s="23">
        <v>0</v>
      </c>
      <c r="I496" s="23">
        <v>0</v>
      </c>
      <c r="J496" s="9" t="e">
        <f t="shared" si="313"/>
        <v>#DIV/0!</v>
      </c>
      <c r="K496" s="9" t="e">
        <f>H496/F496*100</f>
        <v>#DIV/0!</v>
      </c>
      <c r="L496" s="14"/>
    </row>
    <row r="497" spans="1:12" ht="37.5">
      <c r="A497" s="27"/>
      <c r="B497" s="28"/>
      <c r="C497" s="29"/>
      <c r="D497" s="6" t="s">
        <v>90</v>
      </c>
      <c r="E497" s="14">
        <f>E498+E499+E500</f>
        <v>0</v>
      </c>
      <c r="F497" s="14">
        <f>F498</f>
        <v>80000</v>
      </c>
      <c r="G497" s="14">
        <f t="shared" ref="G497" si="315">G498</f>
        <v>80000</v>
      </c>
      <c r="H497" s="23">
        <f>H498</f>
        <v>0</v>
      </c>
      <c r="I497" s="23">
        <f t="shared" ref="I497" si="316">I498+I499+I500</f>
        <v>0</v>
      </c>
      <c r="J497" s="9">
        <f t="shared" si="313"/>
        <v>0</v>
      </c>
      <c r="K497" s="9">
        <f t="shared" ref="K497:K498" si="317">H497/F497*100</f>
        <v>0</v>
      </c>
      <c r="L497" s="14"/>
    </row>
    <row r="498" spans="1:12">
      <c r="A498" s="27"/>
      <c r="B498" s="28"/>
      <c r="C498" s="29"/>
      <c r="D498" s="6" t="s">
        <v>2</v>
      </c>
      <c r="E498" s="14">
        <v>0</v>
      </c>
      <c r="F498" s="14">
        <v>80000</v>
      </c>
      <c r="G498" s="14">
        <v>80000</v>
      </c>
      <c r="H498" s="23">
        <v>0</v>
      </c>
      <c r="I498" s="23">
        <v>0</v>
      </c>
      <c r="J498" s="9">
        <f t="shared" si="313"/>
        <v>0</v>
      </c>
      <c r="K498" s="9">
        <f t="shared" si="317"/>
        <v>0</v>
      </c>
      <c r="L498" s="14"/>
    </row>
    <row r="499" spans="1:12">
      <c r="A499" s="27"/>
      <c r="B499" s="28"/>
      <c r="C499" s="29"/>
      <c r="D499" s="6" t="s">
        <v>13</v>
      </c>
      <c r="E499" s="14">
        <v>0</v>
      </c>
      <c r="F499" s="14" t="s">
        <v>15</v>
      </c>
      <c r="G499" s="14" t="s">
        <v>15</v>
      </c>
      <c r="H499" s="23" t="s">
        <v>15</v>
      </c>
      <c r="I499" s="23">
        <v>0</v>
      </c>
      <c r="J499" s="9" t="e">
        <f t="shared" si="313"/>
        <v>#VALUE!</v>
      </c>
      <c r="K499" s="9" t="s">
        <v>15</v>
      </c>
      <c r="L499" s="14"/>
    </row>
    <row r="500" spans="1:12" ht="37.5">
      <c r="A500" s="27"/>
      <c r="B500" s="28"/>
      <c r="C500" s="29"/>
      <c r="D500" s="6" t="s">
        <v>14</v>
      </c>
      <c r="E500" s="14">
        <v>0</v>
      </c>
      <c r="F500" s="14" t="s">
        <v>15</v>
      </c>
      <c r="G500" s="14" t="s">
        <v>15</v>
      </c>
      <c r="H500" s="23" t="s">
        <v>15</v>
      </c>
      <c r="I500" s="23">
        <v>0</v>
      </c>
      <c r="J500" s="9" t="e">
        <f>I500/F500*100</f>
        <v>#VALUE!</v>
      </c>
      <c r="K500" s="9" t="s">
        <v>15</v>
      </c>
      <c r="L500" s="14"/>
    </row>
    <row r="501" spans="1:12">
      <c r="A501" s="27" t="s">
        <v>162</v>
      </c>
      <c r="B501" s="28" t="s">
        <v>160</v>
      </c>
      <c r="C501" s="29" t="s">
        <v>8</v>
      </c>
      <c r="D501" s="18" t="s">
        <v>1</v>
      </c>
      <c r="E501" s="14">
        <f>E502+E503+E504+E505</f>
        <v>0</v>
      </c>
      <c r="F501" s="14" t="s">
        <v>15</v>
      </c>
      <c r="G501" s="14" t="s">
        <v>15</v>
      </c>
      <c r="H501" s="23" t="s">
        <v>15</v>
      </c>
      <c r="I501" s="23">
        <f>I502+I505+I507+I508</f>
        <v>0</v>
      </c>
      <c r="J501" s="9" t="e">
        <f>I501/F501*100</f>
        <v>#VALUE!</v>
      </c>
      <c r="K501" s="9" t="s">
        <v>15</v>
      </c>
      <c r="L501" s="14"/>
    </row>
    <row r="502" spans="1:12" ht="37.5">
      <c r="A502" s="27"/>
      <c r="B502" s="28"/>
      <c r="C502" s="29"/>
      <c r="D502" s="6" t="s">
        <v>87</v>
      </c>
      <c r="E502" s="14">
        <v>0</v>
      </c>
      <c r="F502" s="14">
        <v>0</v>
      </c>
      <c r="G502" s="14">
        <v>0</v>
      </c>
      <c r="H502" s="23">
        <v>0</v>
      </c>
      <c r="I502" s="23">
        <v>0</v>
      </c>
      <c r="J502" s="9" t="e">
        <f t="shared" ref="J502:J507" si="318">I502/F502*100</f>
        <v>#DIV/0!</v>
      </c>
      <c r="K502" s="9" t="e">
        <f t="shared" ref="K502:K503" si="319">H502/F502*100</f>
        <v>#DIV/0!</v>
      </c>
      <c r="L502" s="14"/>
    </row>
    <row r="503" spans="1:12" ht="37.5">
      <c r="A503" s="27"/>
      <c r="B503" s="28"/>
      <c r="C503" s="29"/>
      <c r="D503" s="6" t="s">
        <v>88</v>
      </c>
      <c r="E503" s="14">
        <v>0</v>
      </c>
      <c r="F503" s="14">
        <v>0</v>
      </c>
      <c r="G503" s="14">
        <v>0</v>
      </c>
      <c r="H503" s="23">
        <v>0</v>
      </c>
      <c r="I503" s="23">
        <v>0</v>
      </c>
      <c r="J503" s="9" t="e">
        <f t="shared" si="318"/>
        <v>#DIV/0!</v>
      </c>
      <c r="K503" s="9" t="e">
        <f t="shared" si="319"/>
        <v>#DIV/0!</v>
      </c>
      <c r="L503" s="14"/>
    </row>
    <row r="504" spans="1:12" ht="56.25">
      <c r="A504" s="27"/>
      <c r="B504" s="28"/>
      <c r="C504" s="29"/>
      <c r="D504" s="6" t="s">
        <v>89</v>
      </c>
      <c r="E504" s="14">
        <v>0</v>
      </c>
      <c r="F504" s="14">
        <v>0</v>
      </c>
      <c r="G504" s="14">
        <v>0</v>
      </c>
      <c r="H504" s="23">
        <v>0</v>
      </c>
      <c r="I504" s="23">
        <v>0</v>
      </c>
      <c r="J504" s="9" t="e">
        <f t="shared" si="318"/>
        <v>#DIV/0!</v>
      </c>
      <c r="K504" s="9" t="e">
        <f>H504/F504*100</f>
        <v>#DIV/0!</v>
      </c>
      <c r="L504" s="14"/>
    </row>
    <row r="505" spans="1:12" ht="37.5">
      <c r="A505" s="27"/>
      <c r="B505" s="28"/>
      <c r="C505" s="29"/>
      <c r="D505" s="6" t="s">
        <v>90</v>
      </c>
      <c r="E505" s="14">
        <f>E506+E507+E508</f>
        <v>0</v>
      </c>
      <c r="F505" s="14">
        <f>F506</f>
        <v>4411.3999999999996</v>
      </c>
      <c r="G505" s="14">
        <f t="shared" ref="G505" si="320">G506</f>
        <v>0</v>
      </c>
      <c r="H505" s="23">
        <f>H506</f>
        <v>0</v>
      </c>
      <c r="I505" s="23">
        <f t="shared" ref="I505" si="321">I506+I507+I508</f>
        <v>0</v>
      </c>
      <c r="J505" s="9">
        <f t="shared" si="318"/>
        <v>0</v>
      </c>
      <c r="K505" s="9">
        <f t="shared" ref="K505:K506" si="322">H505/F505*100</f>
        <v>0</v>
      </c>
      <c r="L505" s="14"/>
    </row>
    <row r="506" spans="1:12">
      <c r="A506" s="27"/>
      <c r="B506" s="28"/>
      <c r="C506" s="29"/>
      <c r="D506" s="6" t="s">
        <v>2</v>
      </c>
      <c r="E506" s="14">
        <v>0</v>
      </c>
      <c r="F506" s="14">
        <v>4411.3999999999996</v>
      </c>
      <c r="G506" s="14">
        <v>0</v>
      </c>
      <c r="H506" s="23">
        <v>0</v>
      </c>
      <c r="I506" s="23">
        <v>0</v>
      </c>
      <c r="J506" s="9">
        <f t="shared" si="318"/>
        <v>0</v>
      </c>
      <c r="K506" s="9">
        <f t="shared" si="322"/>
        <v>0</v>
      </c>
      <c r="L506" s="14"/>
    </row>
    <row r="507" spans="1:12">
      <c r="A507" s="27"/>
      <c r="B507" s="28"/>
      <c r="C507" s="29"/>
      <c r="D507" s="6" t="s">
        <v>13</v>
      </c>
      <c r="E507" s="14">
        <v>0</v>
      </c>
      <c r="F507" s="14" t="s">
        <v>15</v>
      </c>
      <c r="G507" s="14" t="s">
        <v>15</v>
      </c>
      <c r="H507" s="23" t="s">
        <v>15</v>
      </c>
      <c r="I507" s="23">
        <v>0</v>
      </c>
      <c r="J507" s="9" t="e">
        <f t="shared" si="318"/>
        <v>#VALUE!</v>
      </c>
      <c r="K507" s="9" t="s">
        <v>15</v>
      </c>
      <c r="L507" s="14"/>
    </row>
    <row r="508" spans="1:12" ht="37.5">
      <c r="A508" s="27"/>
      <c r="B508" s="28"/>
      <c r="C508" s="29"/>
      <c r="D508" s="6" t="s">
        <v>14</v>
      </c>
      <c r="E508" s="14">
        <v>0</v>
      </c>
      <c r="F508" s="14" t="s">
        <v>15</v>
      </c>
      <c r="G508" s="14" t="s">
        <v>15</v>
      </c>
      <c r="H508" s="23" t="s">
        <v>15</v>
      </c>
      <c r="I508" s="23">
        <v>0</v>
      </c>
      <c r="J508" s="9" t="e">
        <f>I508/F508*100</f>
        <v>#VALUE!</v>
      </c>
      <c r="K508" s="9" t="s">
        <v>15</v>
      </c>
      <c r="L508" s="14"/>
    </row>
    <row r="509" spans="1:12">
      <c r="A509" s="27" t="s">
        <v>164</v>
      </c>
      <c r="B509" s="28" t="s">
        <v>163</v>
      </c>
      <c r="C509" s="29" t="s">
        <v>8</v>
      </c>
      <c r="D509" s="18" t="s">
        <v>1</v>
      </c>
      <c r="E509" s="14">
        <f>E510+E511+E512+E513</f>
        <v>0</v>
      </c>
      <c r="F509" s="14" t="s">
        <v>15</v>
      </c>
      <c r="G509" s="14" t="s">
        <v>15</v>
      </c>
      <c r="H509" s="23" t="s">
        <v>15</v>
      </c>
      <c r="I509" s="23">
        <f>I510+I513+I515+I516</f>
        <v>0</v>
      </c>
      <c r="J509" s="9" t="e">
        <f>I509/F509*100</f>
        <v>#VALUE!</v>
      </c>
      <c r="K509" s="9" t="s">
        <v>15</v>
      </c>
      <c r="L509" s="14"/>
    </row>
    <row r="510" spans="1:12" ht="37.5">
      <c r="A510" s="27"/>
      <c r="B510" s="28"/>
      <c r="C510" s="29"/>
      <c r="D510" s="6" t="s">
        <v>87</v>
      </c>
      <c r="E510" s="14">
        <v>0</v>
      </c>
      <c r="F510" s="14">
        <v>0</v>
      </c>
      <c r="G510" s="14">
        <v>0</v>
      </c>
      <c r="H510" s="23">
        <v>0</v>
      </c>
      <c r="I510" s="23">
        <v>0</v>
      </c>
      <c r="J510" s="9" t="e">
        <f t="shared" ref="J510:J515" si="323">I510/F510*100</f>
        <v>#DIV/0!</v>
      </c>
      <c r="K510" s="9" t="e">
        <f t="shared" ref="K510:K514" si="324">H510/F510*100</f>
        <v>#DIV/0!</v>
      </c>
      <c r="L510" s="14"/>
    </row>
    <row r="511" spans="1:12" ht="37.5">
      <c r="A511" s="27"/>
      <c r="B511" s="28"/>
      <c r="C511" s="29"/>
      <c r="D511" s="6" t="s">
        <v>88</v>
      </c>
      <c r="E511" s="14">
        <v>0</v>
      </c>
      <c r="F511" s="14">
        <v>0</v>
      </c>
      <c r="G511" s="14">
        <v>0</v>
      </c>
      <c r="H511" s="23">
        <v>0</v>
      </c>
      <c r="I511" s="23">
        <v>0</v>
      </c>
      <c r="J511" s="9" t="e">
        <f t="shared" si="323"/>
        <v>#DIV/0!</v>
      </c>
      <c r="K511" s="9" t="e">
        <f t="shared" si="324"/>
        <v>#DIV/0!</v>
      </c>
      <c r="L511" s="14"/>
    </row>
    <row r="512" spans="1:12" ht="56.25">
      <c r="A512" s="27"/>
      <c r="B512" s="28"/>
      <c r="C512" s="29"/>
      <c r="D512" s="6" t="s">
        <v>89</v>
      </c>
      <c r="E512" s="14">
        <v>0</v>
      </c>
      <c r="F512" s="14">
        <v>95000</v>
      </c>
      <c r="G512" s="14">
        <v>0</v>
      </c>
      <c r="H512" s="23">
        <v>0</v>
      </c>
      <c r="I512" s="23">
        <v>0</v>
      </c>
      <c r="J512" s="9">
        <f t="shared" si="323"/>
        <v>0</v>
      </c>
      <c r="K512" s="9">
        <f t="shared" si="324"/>
        <v>0</v>
      </c>
      <c r="L512" s="14"/>
    </row>
    <row r="513" spans="1:12" ht="37.5">
      <c r="A513" s="27"/>
      <c r="B513" s="28"/>
      <c r="C513" s="29"/>
      <c r="D513" s="6" t="s">
        <v>90</v>
      </c>
      <c r="E513" s="14">
        <f>E514+E515+E516</f>
        <v>0</v>
      </c>
      <c r="F513" s="14">
        <f>F514</f>
        <v>45000</v>
      </c>
      <c r="G513" s="14">
        <f t="shared" ref="G513" si="325">G514</f>
        <v>0</v>
      </c>
      <c r="H513" s="23">
        <f>H514</f>
        <v>0</v>
      </c>
      <c r="I513" s="23">
        <f t="shared" ref="I513" si="326">I514+I515+I516</f>
        <v>0</v>
      </c>
      <c r="J513" s="9">
        <f t="shared" si="323"/>
        <v>0</v>
      </c>
      <c r="K513" s="9">
        <f t="shared" si="324"/>
        <v>0</v>
      </c>
      <c r="L513" s="14"/>
    </row>
    <row r="514" spans="1:12">
      <c r="A514" s="27"/>
      <c r="B514" s="28"/>
      <c r="C514" s="29"/>
      <c r="D514" s="6" t="s">
        <v>2</v>
      </c>
      <c r="E514" s="14">
        <v>0</v>
      </c>
      <c r="F514" s="14">
        <v>45000</v>
      </c>
      <c r="G514" s="14">
        <v>0</v>
      </c>
      <c r="H514" s="23">
        <v>0</v>
      </c>
      <c r="I514" s="23">
        <v>0</v>
      </c>
      <c r="J514" s="9">
        <f t="shared" si="323"/>
        <v>0</v>
      </c>
      <c r="K514" s="9">
        <f t="shared" si="324"/>
        <v>0</v>
      </c>
      <c r="L514" s="14"/>
    </row>
    <row r="515" spans="1:12">
      <c r="A515" s="27"/>
      <c r="B515" s="28"/>
      <c r="C515" s="29"/>
      <c r="D515" s="6" t="s">
        <v>13</v>
      </c>
      <c r="E515" s="14">
        <v>0</v>
      </c>
      <c r="F515" s="14" t="s">
        <v>15</v>
      </c>
      <c r="G515" s="14" t="s">
        <v>15</v>
      </c>
      <c r="H515" s="23" t="s">
        <v>15</v>
      </c>
      <c r="I515" s="23">
        <v>0</v>
      </c>
      <c r="J515" s="9" t="e">
        <f t="shared" si="323"/>
        <v>#VALUE!</v>
      </c>
      <c r="K515" s="9" t="s">
        <v>15</v>
      </c>
      <c r="L515" s="14"/>
    </row>
    <row r="516" spans="1:12" ht="37.5">
      <c r="A516" s="27"/>
      <c r="B516" s="28"/>
      <c r="C516" s="29"/>
      <c r="D516" s="6" t="s">
        <v>14</v>
      </c>
      <c r="E516" s="14">
        <v>0</v>
      </c>
      <c r="F516" s="14" t="s">
        <v>15</v>
      </c>
      <c r="G516" s="14" t="s">
        <v>15</v>
      </c>
      <c r="H516" s="23" t="s">
        <v>15</v>
      </c>
      <c r="I516" s="23">
        <v>0</v>
      </c>
      <c r="J516" s="9" t="e">
        <f>I516/F516*100</f>
        <v>#VALUE!</v>
      </c>
      <c r="K516" s="9" t="s">
        <v>15</v>
      </c>
      <c r="L516" s="14"/>
    </row>
    <row r="517" spans="1:12">
      <c r="A517" s="27" t="s">
        <v>166</v>
      </c>
      <c r="B517" s="28" t="s">
        <v>165</v>
      </c>
      <c r="C517" s="29" t="s">
        <v>8</v>
      </c>
      <c r="D517" s="18" t="s">
        <v>1</v>
      </c>
      <c r="E517" s="14">
        <f>E518+E519+E520+E521</f>
        <v>0</v>
      </c>
      <c r="F517" s="14" t="s">
        <v>15</v>
      </c>
      <c r="G517" s="14" t="s">
        <v>15</v>
      </c>
      <c r="H517" s="23" t="s">
        <v>15</v>
      </c>
      <c r="I517" s="23">
        <f>I518+I521+I523+I524</f>
        <v>0</v>
      </c>
      <c r="J517" s="9" t="e">
        <f>I517/F517*100</f>
        <v>#VALUE!</v>
      </c>
      <c r="K517" s="9" t="s">
        <v>15</v>
      </c>
      <c r="L517" s="14"/>
    </row>
    <row r="518" spans="1:12" ht="37.5">
      <c r="A518" s="27"/>
      <c r="B518" s="28"/>
      <c r="C518" s="29"/>
      <c r="D518" s="6" t="s">
        <v>87</v>
      </c>
      <c r="E518" s="14">
        <v>0</v>
      </c>
      <c r="F518" s="14">
        <v>0</v>
      </c>
      <c r="G518" s="14">
        <v>0</v>
      </c>
      <c r="H518" s="23">
        <v>0</v>
      </c>
      <c r="I518" s="23">
        <v>0</v>
      </c>
      <c r="J518" s="9" t="e">
        <f t="shared" ref="J518:J523" si="327">I518/F518*100</f>
        <v>#DIV/0!</v>
      </c>
      <c r="K518" s="9" t="e">
        <f t="shared" ref="K518:K519" si="328">H518/F518*100</f>
        <v>#DIV/0!</v>
      </c>
      <c r="L518" s="14"/>
    </row>
    <row r="519" spans="1:12" ht="37.5">
      <c r="A519" s="27"/>
      <c r="B519" s="28"/>
      <c r="C519" s="29"/>
      <c r="D519" s="6" t="s">
        <v>88</v>
      </c>
      <c r="E519" s="14">
        <v>0</v>
      </c>
      <c r="F519" s="14">
        <v>0</v>
      </c>
      <c r="G519" s="14">
        <v>0</v>
      </c>
      <c r="H519" s="23">
        <v>0</v>
      </c>
      <c r="I519" s="23">
        <v>0</v>
      </c>
      <c r="J519" s="9" t="e">
        <f t="shared" si="327"/>
        <v>#DIV/0!</v>
      </c>
      <c r="K519" s="9" t="e">
        <f t="shared" si="328"/>
        <v>#DIV/0!</v>
      </c>
      <c r="L519" s="14"/>
    </row>
    <row r="520" spans="1:12" ht="56.25">
      <c r="A520" s="27"/>
      <c r="B520" s="28"/>
      <c r="C520" s="29"/>
      <c r="D520" s="6" t="s">
        <v>89</v>
      </c>
      <c r="E520" s="14">
        <v>0</v>
      </c>
      <c r="F520" s="14">
        <v>0</v>
      </c>
      <c r="G520" s="14">
        <v>0</v>
      </c>
      <c r="H520" s="23">
        <v>0</v>
      </c>
      <c r="I520" s="23">
        <v>0</v>
      </c>
      <c r="J520" s="9" t="e">
        <f t="shared" si="327"/>
        <v>#DIV/0!</v>
      </c>
      <c r="K520" s="9" t="e">
        <f>H520/F520*100</f>
        <v>#DIV/0!</v>
      </c>
      <c r="L520" s="14"/>
    </row>
    <row r="521" spans="1:12" ht="37.5">
      <c r="A521" s="27"/>
      <c r="B521" s="28"/>
      <c r="C521" s="29"/>
      <c r="D521" s="6" t="s">
        <v>90</v>
      </c>
      <c r="E521" s="14">
        <f>E522+E523+E524</f>
        <v>0</v>
      </c>
      <c r="F521" s="14">
        <f>F522</f>
        <v>33206.300000000003</v>
      </c>
      <c r="G521" s="14">
        <f t="shared" ref="G521" si="329">G522</f>
        <v>33206.300000000003</v>
      </c>
      <c r="H521" s="23">
        <f>H522</f>
        <v>0</v>
      </c>
      <c r="I521" s="23">
        <f t="shared" ref="I521" si="330">I522+I523+I524</f>
        <v>0</v>
      </c>
      <c r="J521" s="9">
        <f t="shared" si="327"/>
        <v>0</v>
      </c>
      <c r="K521" s="9">
        <v>0</v>
      </c>
      <c r="L521" s="14"/>
    </row>
    <row r="522" spans="1:12">
      <c r="A522" s="27"/>
      <c r="B522" s="28"/>
      <c r="C522" s="29"/>
      <c r="D522" s="6" t="s">
        <v>2</v>
      </c>
      <c r="E522" s="14">
        <v>0</v>
      </c>
      <c r="F522" s="14">
        <v>33206.300000000003</v>
      </c>
      <c r="G522" s="14">
        <v>33206.300000000003</v>
      </c>
      <c r="H522" s="23">
        <v>0</v>
      </c>
      <c r="I522" s="23">
        <v>0</v>
      </c>
      <c r="J522" s="9">
        <f t="shared" si="327"/>
        <v>0</v>
      </c>
      <c r="K522" s="9">
        <v>0</v>
      </c>
      <c r="L522" s="14"/>
    </row>
    <row r="523" spans="1:12">
      <c r="A523" s="27"/>
      <c r="B523" s="28"/>
      <c r="C523" s="29"/>
      <c r="D523" s="6" t="s">
        <v>13</v>
      </c>
      <c r="E523" s="14">
        <v>0</v>
      </c>
      <c r="F523" s="14" t="s">
        <v>15</v>
      </c>
      <c r="G523" s="14" t="s">
        <v>15</v>
      </c>
      <c r="H523" s="23" t="s">
        <v>15</v>
      </c>
      <c r="I523" s="23">
        <v>0</v>
      </c>
      <c r="J523" s="9" t="e">
        <f t="shared" si="327"/>
        <v>#VALUE!</v>
      </c>
      <c r="K523" s="9" t="s">
        <v>15</v>
      </c>
      <c r="L523" s="14"/>
    </row>
    <row r="524" spans="1:12" ht="37.5">
      <c r="A524" s="27"/>
      <c r="B524" s="28"/>
      <c r="C524" s="29"/>
      <c r="D524" s="6" t="s">
        <v>14</v>
      </c>
      <c r="E524" s="14">
        <v>0</v>
      </c>
      <c r="F524" s="14" t="s">
        <v>15</v>
      </c>
      <c r="G524" s="14" t="s">
        <v>15</v>
      </c>
      <c r="H524" s="23" t="s">
        <v>15</v>
      </c>
      <c r="I524" s="23">
        <v>0</v>
      </c>
      <c r="J524" s="9" t="e">
        <f>I524/F524*100</f>
        <v>#VALUE!</v>
      </c>
      <c r="K524" s="9" t="s">
        <v>15</v>
      </c>
      <c r="L524" s="14"/>
    </row>
    <row r="525" spans="1:12">
      <c r="A525" s="27" t="s">
        <v>168</v>
      </c>
      <c r="B525" s="28" t="s">
        <v>167</v>
      </c>
      <c r="C525" s="29" t="s">
        <v>8</v>
      </c>
      <c r="D525" s="18" t="s">
        <v>1</v>
      </c>
      <c r="E525" s="14">
        <f>E526+E527+E528+E529</f>
        <v>0</v>
      </c>
      <c r="F525" s="14" t="s">
        <v>15</v>
      </c>
      <c r="G525" s="14" t="s">
        <v>15</v>
      </c>
      <c r="H525" s="23" t="s">
        <v>15</v>
      </c>
      <c r="I525" s="23">
        <f>I526+I529+I531+I532</f>
        <v>0</v>
      </c>
      <c r="J525" s="9" t="e">
        <f>I525/F525*100</f>
        <v>#VALUE!</v>
      </c>
      <c r="K525" s="9" t="s">
        <v>15</v>
      </c>
      <c r="L525" s="14"/>
    </row>
    <row r="526" spans="1:12" ht="37.5">
      <c r="A526" s="27"/>
      <c r="B526" s="28"/>
      <c r="C526" s="29"/>
      <c r="D526" s="6" t="s">
        <v>87</v>
      </c>
      <c r="E526" s="14">
        <v>0</v>
      </c>
      <c r="F526" s="14">
        <v>0</v>
      </c>
      <c r="G526" s="14">
        <v>0</v>
      </c>
      <c r="H526" s="23">
        <v>0</v>
      </c>
      <c r="I526" s="23">
        <v>0</v>
      </c>
      <c r="J526" s="9" t="e">
        <f t="shared" ref="J526:J531" si="331">I526/F526*100</f>
        <v>#DIV/0!</v>
      </c>
      <c r="K526" s="9" t="e">
        <f t="shared" ref="K526:K530" si="332">H526/F526*100</f>
        <v>#DIV/0!</v>
      </c>
      <c r="L526" s="14"/>
    </row>
    <row r="527" spans="1:12" ht="37.5">
      <c r="A527" s="27"/>
      <c r="B527" s="28"/>
      <c r="C527" s="29"/>
      <c r="D527" s="6" t="s">
        <v>88</v>
      </c>
      <c r="E527" s="14">
        <v>0</v>
      </c>
      <c r="F527" s="14">
        <v>0</v>
      </c>
      <c r="G527" s="14">
        <v>0</v>
      </c>
      <c r="H527" s="23">
        <v>0</v>
      </c>
      <c r="I527" s="23">
        <v>0</v>
      </c>
      <c r="J527" s="9" t="e">
        <f t="shared" si="331"/>
        <v>#DIV/0!</v>
      </c>
      <c r="K527" s="9" t="e">
        <f t="shared" si="332"/>
        <v>#DIV/0!</v>
      </c>
      <c r="L527" s="14"/>
    </row>
    <row r="528" spans="1:12" ht="56.25">
      <c r="A528" s="27"/>
      <c r="B528" s="28"/>
      <c r="C528" s="29"/>
      <c r="D528" s="6" t="s">
        <v>89</v>
      </c>
      <c r="E528" s="14">
        <v>0</v>
      </c>
      <c r="F528" s="14">
        <v>344000</v>
      </c>
      <c r="G528" s="14">
        <v>0</v>
      </c>
      <c r="H528" s="23">
        <v>0</v>
      </c>
      <c r="I528" s="23">
        <v>0</v>
      </c>
      <c r="J528" s="9">
        <f t="shared" si="331"/>
        <v>0</v>
      </c>
      <c r="K528" s="9">
        <f t="shared" si="332"/>
        <v>0</v>
      </c>
      <c r="L528" s="14"/>
    </row>
    <row r="529" spans="1:12" ht="37.5">
      <c r="A529" s="27"/>
      <c r="B529" s="28"/>
      <c r="C529" s="29"/>
      <c r="D529" s="6" t="s">
        <v>90</v>
      </c>
      <c r="E529" s="14">
        <f>E530+E531+E532</f>
        <v>0</v>
      </c>
      <c r="F529" s="14">
        <f>F530</f>
        <v>102000</v>
      </c>
      <c r="G529" s="14">
        <f t="shared" ref="G529" si="333">G530</f>
        <v>0</v>
      </c>
      <c r="H529" s="23">
        <f>H530</f>
        <v>0</v>
      </c>
      <c r="I529" s="23">
        <f t="shared" ref="I529" si="334">I530+I531+I532</f>
        <v>0</v>
      </c>
      <c r="J529" s="9">
        <f t="shared" si="331"/>
        <v>0</v>
      </c>
      <c r="K529" s="9">
        <f t="shared" si="332"/>
        <v>0</v>
      </c>
      <c r="L529" s="14"/>
    </row>
    <row r="530" spans="1:12">
      <c r="A530" s="27"/>
      <c r="B530" s="28"/>
      <c r="C530" s="29"/>
      <c r="D530" s="6" t="s">
        <v>2</v>
      </c>
      <c r="E530" s="14">
        <v>0</v>
      </c>
      <c r="F530" s="14">
        <v>102000</v>
      </c>
      <c r="G530" s="14">
        <v>0</v>
      </c>
      <c r="H530" s="23">
        <v>0</v>
      </c>
      <c r="I530" s="23">
        <v>0</v>
      </c>
      <c r="J530" s="9">
        <f t="shared" si="331"/>
        <v>0</v>
      </c>
      <c r="K530" s="9">
        <f t="shared" si="332"/>
        <v>0</v>
      </c>
      <c r="L530" s="14"/>
    </row>
    <row r="531" spans="1:12">
      <c r="A531" s="27"/>
      <c r="B531" s="28"/>
      <c r="C531" s="29"/>
      <c r="D531" s="6" t="s">
        <v>13</v>
      </c>
      <c r="E531" s="14">
        <v>0</v>
      </c>
      <c r="F531" s="14" t="s">
        <v>15</v>
      </c>
      <c r="G531" s="14" t="s">
        <v>15</v>
      </c>
      <c r="H531" s="23" t="s">
        <v>15</v>
      </c>
      <c r="I531" s="23">
        <v>0</v>
      </c>
      <c r="J531" s="9" t="e">
        <f t="shared" si="331"/>
        <v>#VALUE!</v>
      </c>
      <c r="K531" s="9" t="s">
        <v>15</v>
      </c>
      <c r="L531" s="14"/>
    </row>
    <row r="532" spans="1:12" ht="37.5">
      <c r="A532" s="27"/>
      <c r="B532" s="28"/>
      <c r="C532" s="29"/>
      <c r="D532" s="6" t="s">
        <v>14</v>
      </c>
      <c r="E532" s="14">
        <v>0</v>
      </c>
      <c r="F532" s="14" t="s">
        <v>15</v>
      </c>
      <c r="G532" s="14" t="s">
        <v>15</v>
      </c>
      <c r="H532" s="23" t="s">
        <v>15</v>
      </c>
      <c r="I532" s="23">
        <v>0</v>
      </c>
      <c r="J532" s="9" t="e">
        <f>I532/F532*100</f>
        <v>#VALUE!</v>
      </c>
      <c r="K532" s="9" t="s">
        <v>15</v>
      </c>
      <c r="L532" s="14"/>
    </row>
    <row r="533" spans="1:12">
      <c r="A533" s="27" t="s">
        <v>170</v>
      </c>
      <c r="B533" s="28" t="s">
        <v>169</v>
      </c>
      <c r="C533" s="29" t="s">
        <v>8</v>
      </c>
      <c r="D533" s="18" t="s">
        <v>1</v>
      </c>
      <c r="E533" s="14">
        <f>E534+E535+E536+E537</f>
        <v>0</v>
      </c>
      <c r="F533" s="14" t="s">
        <v>15</v>
      </c>
      <c r="G533" s="14" t="s">
        <v>15</v>
      </c>
      <c r="H533" s="23" t="s">
        <v>15</v>
      </c>
      <c r="I533" s="23">
        <f>I534+I537+I539+I540</f>
        <v>0</v>
      </c>
      <c r="J533" s="9" t="e">
        <f>I533/F533*100</f>
        <v>#VALUE!</v>
      </c>
      <c r="K533" s="9" t="s">
        <v>15</v>
      </c>
      <c r="L533" s="14"/>
    </row>
    <row r="534" spans="1:12" ht="37.5">
      <c r="A534" s="27"/>
      <c r="B534" s="28"/>
      <c r="C534" s="29"/>
      <c r="D534" s="6" t="s">
        <v>87</v>
      </c>
      <c r="E534" s="14">
        <v>0</v>
      </c>
      <c r="F534" s="14">
        <v>0</v>
      </c>
      <c r="G534" s="14">
        <v>0</v>
      </c>
      <c r="H534" s="23">
        <v>0</v>
      </c>
      <c r="I534" s="23">
        <v>0</v>
      </c>
      <c r="J534" s="9" t="e">
        <f t="shared" ref="J534:J539" si="335">I534/F534*100</f>
        <v>#DIV/0!</v>
      </c>
      <c r="K534" s="9" t="e">
        <f t="shared" ref="K534:K535" si="336">H534/F534*100</f>
        <v>#DIV/0!</v>
      </c>
      <c r="L534" s="14"/>
    </row>
    <row r="535" spans="1:12" ht="37.5">
      <c r="A535" s="27"/>
      <c r="B535" s="28"/>
      <c r="C535" s="29"/>
      <c r="D535" s="6" t="s">
        <v>88</v>
      </c>
      <c r="E535" s="14">
        <v>0</v>
      </c>
      <c r="F535" s="14">
        <v>0</v>
      </c>
      <c r="G535" s="14">
        <v>0</v>
      </c>
      <c r="H535" s="23">
        <v>0</v>
      </c>
      <c r="I535" s="23">
        <v>0</v>
      </c>
      <c r="J535" s="9" t="e">
        <f t="shared" si="335"/>
        <v>#DIV/0!</v>
      </c>
      <c r="K535" s="9" t="e">
        <f t="shared" si="336"/>
        <v>#DIV/0!</v>
      </c>
      <c r="L535" s="14"/>
    </row>
    <row r="536" spans="1:12" ht="56.25">
      <c r="A536" s="27"/>
      <c r="B536" s="28"/>
      <c r="C536" s="29"/>
      <c r="D536" s="6" t="s">
        <v>89</v>
      </c>
      <c r="E536" s="14">
        <v>0</v>
      </c>
      <c r="F536" s="14">
        <v>0</v>
      </c>
      <c r="G536" s="14">
        <v>0</v>
      </c>
      <c r="H536" s="23">
        <v>0</v>
      </c>
      <c r="I536" s="23">
        <v>0</v>
      </c>
      <c r="J536" s="9" t="e">
        <f t="shared" si="335"/>
        <v>#DIV/0!</v>
      </c>
      <c r="K536" s="9" t="e">
        <f>H536/F536*100</f>
        <v>#DIV/0!</v>
      </c>
      <c r="L536" s="14"/>
    </row>
    <row r="537" spans="1:12" ht="37.5">
      <c r="A537" s="27"/>
      <c r="B537" s="28"/>
      <c r="C537" s="29"/>
      <c r="D537" s="6" t="s">
        <v>90</v>
      </c>
      <c r="E537" s="14">
        <f>E538+E539+E540</f>
        <v>0</v>
      </c>
      <c r="F537" s="14">
        <f>F538</f>
        <v>73085.899999999994</v>
      </c>
      <c r="G537" s="14">
        <f t="shared" ref="G537" si="337">G538</f>
        <v>73085.899999999994</v>
      </c>
      <c r="H537" s="23">
        <f>H538</f>
        <v>0</v>
      </c>
      <c r="I537" s="23">
        <f t="shared" ref="I537" si="338">I538+I539+I540</f>
        <v>0</v>
      </c>
      <c r="J537" s="9">
        <f t="shared" si="335"/>
        <v>0</v>
      </c>
      <c r="K537" s="9">
        <f t="shared" ref="K537:K538" si="339">H537/F537*100</f>
        <v>0</v>
      </c>
      <c r="L537" s="14"/>
    </row>
    <row r="538" spans="1:12">
      <c r="A538" s="27"/>
      <c r="B538" s="28"/>
      <c r="C538" s="29"/>
      <c r="D538" s="6" t="s">
        <v>2</v>
      </c>
      <c r="E538" s="14">
        <v>0</v>
      </c>
      <c r="F538" s="14">
        <v>73085.899999999994</v>
      </c>
      <c r="G538" s="14">
        <v>73085.899999999994</v>
      </c>
      <c r="H538" s="23">
        <v>0</v>
      </c>
      <c r="I538" s="23">
        <v>0</v>
      </c>
      <c r="J538" s="9">
        <f t="shared" si="335"/>
        <v>0</v>
      </c>
      <c r="K538" s="9">
        <f t="shared" si="339"/>
        <v>0</v>
      </c>
      <c r="L538" s="14"/>
    </row>
    <row r="539" spans="1:12">
      <c r="A539" s="27"/>
      <c r="B539" s="28"/>
      <c r="C539" s="29"/>
      <c r="D539" s="6" t="s">
        <v>13</v>
      </c>
      <c r="E539" s="14">
        <v>0</v>
      </c>
      <c r="F539" s="14" t="s">
        <v>15</v>
      </c>
      <c r="G539" s="14" t="s">
        <v>15</v>
      </c>
      <c r="H539" s="23" t="s">
        <v>15</v>
      </c>
      <c r="I539" s="23">
        <v>0</v>
      </c>
      <c r="J539" s="9" t="e">
        <f t="shared" si="335"/>
        <v>#VALUE!</v>
      </c>
      <c r="K539" s="9" t="s">
        <v>15</v>
      </c>
      <c r="L539" s="14"/>
    </row>
    <row r="540" spans="1:12" ht="37.5">
      <c r="A540" s="27"/>
      <c r="B540" s="28"/>
      <c r="C540" s="29"/>
      <c r="D540" s="6" t="s">
        <v>14</v>
      </c>
      <c r="E540" s="14">
        <v>0</v>
      </c>
      <c r="F540" s="14" t="s">
        <v>15</v>
      </c>
      <c r="G540" s="14" t="s">
        <v>15</v>
      </c>
      <c r="H540" s="23" t="s">
        <v>15</v>
      </c>
      <c r="I540" s="23">
        <v>0</v>
      </c>
      <c r="J540" s="9" t="e">
        <f>I540/F540*100</f>
        <v>#VALUE!</v>
      </c>
      <c r="K540" s="9" t="s">
        <v>15</v>
      </c>
      <c r="L540" s="14"/>
    </row>
    <row r="541" spans="1:12">
      <c r="A541" s="27" t="s">
        <v>179</v>
      </c>
      <c r="B541" s="36" t="s">
        <v>57</v>
      </c>
      <c r="C541" s="29" t="s">
        <v>8</v>
      </c>
      <c r="D541" s="18" t="s">
        <v>1</v>
      </c>
      <c r="E541" s="14">
        <f>E542+E543+E544+E545</f>
        <v>6329184</v>
      </c>
      <c r="F541" s="14" t="s">
        <v>15</v>
      </c>
      <c r="G541" s="14" t="s">
        <v>15</v>
      </c>
      <c r="H541" s="23" t="s">
        <v>15</v>
      </c>
      <c r="I541" s="23">
        <f>I542+I545+I547+I548</f>
        <v>1565879.9</v>
      </c>
      <c r="J541" s="9" t="e">
        <f>I541/F541*100</f>
        <v>#VALUE!</v>
      </c>
      <c r="K541" s="9" t="s">
        <v>15</v>
      </c>
      <c r="L541" s="14"/>
    </row>
    <row r="542" spans="1:12" ht="37.5">
      <c r="A542" s="27"/>
      <c r="B542" s="36"/>
      <c r="C542" s="29"/>
      <c r="D542" s="6" t="s">
        <v>87</v>
      </c>
      <c r="E542" s="14">
        <v>0</v>
      </c>
      <c r="F542" s="14">
        <v>0</v>
      </c>
      <c r="G542" s="14">
        <v>0</v>
      </c>
      <c r="H542" s="23">
        <v>0</v>
      </c>
      <c r="I542" s="23">
        <v>0</v>
      </c>
      <c r="J542" s="9" t="e">
        <f t="shared" ref="J542:J547" si="340">I542/F542*100</f>
        <v>#DIV/0!</v>
      </c>
      <c r="K542" s="9" t="e">
        <f t="shared" ref="K542:K543" si="341">H542/F542*100</f>
        <v>#DIV/0!</v>
      </c>
      <c r="L542" s="14"/>
    </row>
    <row r="543" spans="1:12" ht="37.5">
      <c r="A543" s="27"/>
      <c r="B543" s="36"/>
      <c r="C543" s="29"/>
      <c r="D543" s="6" t="s">
        <v>88</v>
      </c>
      <c r="E543" s="14">
        <v>0</v>
      </c>
      <c r="F543" s="14">
        <v>0</v>
      </c>
      <c r="G543" s="14">
        <v>0</v>
      </c>
      <c r="H543" s="23">
        <v>0</v>
      </c>
      <c r="I543" s="23">
        <v>0</v>
      </c>
      <c r="J543" s="9" t="e">
        <f t="shared" si="340"/>
        <v>#DIV/0!</v>
      </c>
      <c r="K543" s="9" t="e">
        <f t="shared" si="341"/>
        <v>#DIV/0!</v>
      </c>
      <c r="L543" s="14"/>
    </row>
    <row r="544" spans="1:12" ht="56.25">
      <c r="A544" s="27"/>
      <c r="B544" s="36"/>
      <c r="C544" s="29"/>
      <c r="D544" s="6" t="s">
        <v>89</v>
      </c>
      <c r="E544" s="14">
        <v>0</v>
      </c>
      <c r="F544" s="14">
        <v>0</v>
      </c>
      <c r="G544" s="14">
        <v>0</v>
      </c>
      <c r="H544" s="23">
        <v>0</v>
      </c>
      <c r="I544" s="23">
        <v>0</v>
      </c>
      <c r="J544" s="9" t="e">
        <f t="shared" si="340"/>
        <v>#DIV/0!</v>
      </c>
      <c r="K544" s="9" t="e">
        <f>H544/F544*100</f>
        <v>#DIV/0!</v>
      </c>
      <c r="L544" s="14"/>
    </row>
    <row r="545" spans="1:12" ht="37.5">
      <c r="A545" s="27"/>
      <c r="B545" s="36"/>
      <c r="C545" s="29"/>
      <c r="D545" s="6" t="s">
        <v>90</v>
      </c>
      <c r="E545" s="14">
        <f>E546+E547+E548</f>
        <v>6329184</v>
      </c>
      <c r="F545" s="14">
        <f>F546</f>
        <v>7154358.5</v>
      </c>
      <c r="G545" s="14">
        <f t="shared" ref="G545" si="342">G546</f>
        <v>7153555.7000000002</v>
      </c>
      <c r="H545" s="23">
        <f>H546</f>
        <v>1565879.9</v>
      </c>
      <c r="I545" s="23">
        <f t="shared" ref="I545" si="343">I546+I547+I548</f>
        <v>1565879.9</v>
      </c>
      <c r="J545" s="9">
        <f t="shared" si="340"/>
        <v>21.887076248695113</v>
      </c>
      <c r="K545" s="9">
        <f t="shared" ref="K545:K546" si="344">H545/F545*100</f>
        <v>21.887076248695113</v>
      </c>
      <c r="L545" s="14"/>
    </row>
    <row r="546" spans="1:12">
      <c r="A546" s="27"/>
      <c r="B546" s="36"/>
      <c r="C546" s="29"/>
      <c r="D546" s="6" t="s">
        <v>2</v>
      </c>
      <c r="E546" s="14">
        <v>6329184</v>
      </c>
      <c r="F546" s="14">
        <v>7154358.5</v>
      </c>
      <c r="G546" s="14">
        <v>7153555.7000000002</v>
      </c>
      <c r="H546" s="23">
        <v>1565879.9</v>
      </c>
      <c r="I546" s="23">
        <v>1565879.9</v>
      </c>
      <c r="J546" s="9">
        <f t="shared" si="340"/>
        <v>21.887076248695113</v>
      </c>
      <c r="K546" s="9">
        <f t="shared" si="344"/>
        <v>21.887076248695113</v>
      </c>
      <c r="L546" s="14"/>
    </row>
    <row r="547" spans="1:12">
      <c r="A547" s="27"/>
      <c r="B547" s="36"/>
      <c r="C547" s="29"/>
      <c r="D547" s="6" t="s">
        <v>13</v>
      </c>
      <c r="E547" s="14">
        <v>0</v>
      </c>
      <c r="F547" s="14" t="s">
        <v>15</v>
      </c>
      <c r="G547" s="14" t="s">
        <v>15</v>
      </c>
      <c r="H547" s="23" t="s">
        <v>15</v>
      </c>
      <c r="I547" s="23">
        <v>0</v>
      </c>
      <c r="J547" s="9" t="e">
        <f t="shared" si="340"/>
        <v>#VALUE!</v>
      </c>
      <c r="K547" s="9" t="s">
        <v>15</v>
      </c>
      <c r="L547" s="14"/>
    </row>
    <row r="548" spans="1:12" ht="37.5">
      <c r="A548" s="27"/>
      <c r="B548" s="36"/>
      <c r="C548" s="29"/>
      <c r="D548" s="6" t="s">
        <v>14</v>
      </c>
      <c r="E548" s="14">
        <v>0</v>
      </c>
      <c r="F548" s="14" t="s">
        <v>15</v>
      </c>
      <c r="G548" s="14" t="s">
        <v>15</v>
      </c>
      <c r="H548" s="23" t="s">
        <v>15</v>
      </c>
      <c r="I548" s="23">
        <v>0</v>
      </c>
      <c r="J548" s="9" t="e">
        <f>I548/F548*100</f>
        <v>#VALUE!</v>
      </c>
      <c r="K548" s="9" t="s">
        <v>15</v>
      </c>
      <c r="L548" s="14"/>
    </row>
    <row r="549" spans="1:12" ht="18.75" hidden="1" customHeight="1">
      <c r="A549" s="27" t="s">
        <v>31</v>
      </c>
      <c r="B549" s="36" t="s">
        <v>7</v>
      </c>
      <c r="C549" s="29" t="s">
        <v>30</v>
      </c>
      <c r="D549" s="18" t="s">
        <v>1</v>
      </c>
      <c r="E549" s="14">
        <f>E550+E552+E554+E556+E557</f>
        <v>0</v>
      </c>
      <c r="F549" s="14" t="s">
        <v>15</v>
      </c>
      <c r="G549" s="14" t="s">
        <v>15</v>
      </c>
      <c r="H549" s="23" t="s">
        <v>15</v>
      </c>
      <c r="I549" s="23">
        <f>I550+I552+I554+I556+I557</f>
        <v>0</v>
      </c>
      <c r="J549" s="9">
        <v>0</v>
      </c>
      <c r="K549" s="9" t="s">
        <v>15</v>
      </c>
      <c r="L549" s="14"/>
    </row>
    <row r="550" spans="1:12" ht="18.75" hidden="1" customHeight="1">
      <c r="A550" s="27"/>
      <c r="B550" s="36"/>
      <c r="C550" s="29"/>
      <c r="D550" s="6" t="s">
        <v>2</v>
      </c>
      <c r="E550" s="14">
        <v>0</v>
      </c>
      <c r="F550" s="7"/>
      <c r="G550" s="7"/>
      <c r="H550" s="26"/>
      <c r="I550" s="26"/>
      <c r="J550" s="9">
        <v>0</v>
      </c>
      <c r="K550" s="9">
        <v>0</v>
      </c>
      <c r="L550" s="14"/>
    </row>
    <row r="551" spans="1:12" ht="37.5" hidden="1" customHeight="1">
      <c r="A551" s="27"/>
      <c r="B551" s="36"/>
      <c r="C551" s="29"/>
      <c r="D551" s="6" t="s">
        <v>9</v>
      </c>
      <c r="E551" s="14">
        <v>0</v>
      </c>
      <c r="F551" s="7"/>
      <c r="G551" s="7"/>
      <c r="H551" s="26"/>
      <c r="I551" s="26"/>
      <c r="J551" s="9">
        <v>0</v>
      </c>
      <c r="K551" s="9">
        <v>0</v>
      </c>
      <c r="L551" s="14"/>
    </row>
    <row r="552" spans="1:12" ht="37.5" hidden="1" customHeight="1">
      <c r="A552" s="27"/>
      <c r="B552" s="36"/>
      <c r="C552" s="29"/>
      <c r="D552" s="6" t="s">
        <v>4</v>
      </c>
      <c r="E552" s="14"/>
      <c r="F552" s="7"/>
      <c r="G552" s="7"/>
      <c r="H552" s="26"/>
      <c r="I552" s="26"/>
      <c r="J552" s="9">
        <v>0</v>
      </c>
      <c r="K552" s="9">
        <v>0</v>
      </c>
      <c r="L552" s="14"/>
    </row>
    <row r="553" spans="1:12" ht="56.25" hidden="1" customHeight="1">
      <c r="A553" s="27"/>
      <c r="B553" s="36"/>
      <c r="C553" s="29"/>
      <c r="D553" s="6" t="s">
        <v>10</v>
      </c>
      <c r="E553" s="14"/>
      <c r="F553" s="7"/>
      <c r="G553" s="7"/>
      <c r="H553" s="26"/>
      <c r="I553" s="26"/>
      <c r="J553" s="9">
        <v>0</v>
      </c>
      <c r="K553" s="9">
        <v>0</v>
      </c>
      <c r="L553" s="14"/>
    </row>
    <row r="554" spans="1:12" ht="75" hidden="1" customHeight="1">
      <c r="A554" s="27"/>
      <c r="B554" s="36"/>
      <c r="C554" s="29"/>
      <c r="D554" s="6" t="s">
        <v>11</v>
      </c>
      <c r="E554" s="14"/>
      <c r="F554" s="7"/>
      <c r="G554" s="7"/>
      <c r="H554" s="26"/>
      <c r="I554" s="26"/>
      <c r="J554" s="9">
        <v>0</v>
      </c>
      <c r="K554" s="9">
        <v>0</v>
      </c>
      <c r="L554" s="14"/>
    </row>
    <row r="555" spans="1:12" ht="56.25" hidden="1" customHeight="1">
      <c r="A555" s="27"/>
      <c r="B555" s="36"/>
      <c r="C555" s="29"/>
      <c r="D555" s="6" t="s">
        <v>10</v>
      </c>
      <c r="E555" s="14">
        <v>0</v>
      </c>
      <c r="F555" s="7"/>
      <c r="G555" s="7"/>
      <c r="H555" s="26"/>
      <c r="I555" s="26"/>
      <c r="J555" s="9">
        <v>0</v>
      </c>
      <c r="K555" s="9">
        <v>0</v>
      </c>
      <c r="L555" s="14"/>
    </row>
    <row r="556" spans="1:12" ht="18.75" hidden="1" customHeight="1">
      <c r="A556" s="27"/>
      <c r="B556" s="36"/>
      <c r="C556" s="29"/>
      <c r="D556" s="6" t="s">
        <v>13</v>
      </c>
      <c r="E556" s="14">
        <v>0</v>
      </c>
      <c r="F556" s="14" t="s">
        <v>15</v>
      </c>
      <c r="G556" s="14" t="s">
        <v>15</v>
      </c>
      <c r="H556" s="23" t="s">
        <v>15</v>
      </c>
      <c r="I556" s="26"/>
      <c r="J556" s="9">
        <v>0</v>
      </c>
      <c r="K556" s="9" t="s">
        <v>15</v>
      </c>
      <c r="L556" s="14"/>
    </row>
    <row r="557" spans="1:12" ht="37.5" hidden="1" customHeight="1">
      <c r="A557" s="27"/>
      <c r="B557" s="36"/>
      <c r="C557" s="29"/>
      <c r="D557" s="6" t="s">
        <v>14</v>
      </c>
      <c r="E557" s="14">
        <v>0</v>
      </c>
      <c r="F557" s="14" t="s">
        <v>15</v>
      </c>
      <c r="G557" s="14" t="s">
        <v>15</v>
      </c>
      <c r="H557" s="23" t="s">
        <v>15</v>
      </c>
      <c r="I557" s="26"/>
      <c r="J557" s="9">
        <v>0</v>
      </c>
      <c r="K557" s="9" t="s">
        <v>15</v>
      </c>
      <c r="L557" s="14"/>
    </row>
    <row r="558" spans="1:12" ht="18.75" hidden="1" customHeight="1">
      <c r="A558" s="27" t="s">
        <v>33</v>
      </c>
      <c r="B558" s="36" t="s">
        <v>6</v>
      </c>
      <c r="C558" s="29" t="s">
        <v>30</v>
      </c>
      <c r="D558" s="18" t="s">
        <v>1</v>
      </c>
      <c r="E558" s="14">
        <f>E559+E561+E563+E565+E566</f>
        <v>0</v>
      </c>
      <c r="F558" s="14" t="s">
        <v>15</v>
      </c>
      <c r="G558" s="14" t="s">
        <v>15</v>
      </c>
      <c r="H558" s="23" t="s">
        <v>15</v>
      </c>
      <c r="I558" s="23">
        <f>I559+I561+I563+I565+I566</f>
        <v>0</v>
      </c>
      <c r="J558" s="9">
        <v>0</v>
      </c>
      <c r="K558" s="9" t="s">
        <v>15</v>
      </c>
      <c r="L558" s="14"/>
    </row>
    <row r="559" spans="1:12" ht="18.75" hidden="1" customHeight="1">
      <c r="A559" s="27"/>
      <c r="B559" s="36"/>
      <c r="C559" s="29"/>
      <c r="D559" s="6" t="s">
        <v>2</v>
      </c>
      <c r="E559" s="14">
        <v>0</v>
      </c>
      <c r="F559" s="7"/>
      <c r="G559" s="7"/>
      <c r="H559" s="26"/>
      <c r="I559" s="26"/>
      <c r="J559" s="9">
        <v>0</v>
      </c>
      <c r="K559" s="9">
        <v>0</v>
      </c>
      <c r="L559" s="14"/>
    </row>
    <row r="560" spans="1:12" ht="37.5" hidden="1" customHeight="1">
      <c r="A560" s="27"/>
      <c r="B560" s="36"/>
      <c r="C560" s="29"/>
      <c r="D560" s="6" t="s">
        <v>9</v>
      </c>
      <c r="E560" s="14">
        <v>0</v>
      </c>
      <c r="F560" s="7"/>
      <c r="G560" s="7"/>
      <c r="H560" s="26"/>
      <c r="I560" s="26"/>
      <c r="J560" s="9">
        <v>0</v>
      </c>
      <c r="K560" s="9">
        <v>0</v>
      </c>
      <c r="L560" s="14"/>
    </row>
    <row r="561" spans="1:12" ht="37.5" hidden="1" customHeight="1">
      <c r="A561" s="27"/>
      <c r="B561" s="36"/>
      <c r="C561" s="29"/>
      <c r="D561" s="6" t="s">
        <v>4</v>
      </c>
      <c r="E561" s="14"/>
      <c r="F561" s="7"/>
      <c r="G561" s="7"/>
      <c r="H561" s="26"/>
      <c r="I561" s="26"/>
      <c r="J561" s="9">
        <v>0</v>
      </c>
      <c r="K561" s="9">
        <v>0</v>
      </c>
      <c r="L561" s="14"/>
    </row>
    <row r="562" spans="1:12" ht="56.25" hidden="1" customHeight="1">
      <c r="A562" s="27"/>
      <c r="B562" s="36"/>
      <c r="C562" s="29"/>
      <c r="D562" s="6" t="s">
        <v>10</v>
      </c>
      <c r="E562" s="14"/>
      <c r="F562" s="7"/>
      <c r="G562" s="7"/>
      <c r="H562" s="26"/>
      <c r="I562" s="26"/>
      <c r="J562" s="9">
        <v>0</v>
      </c>
      <c r="K562" s="9">
        <v>0</v>
      </c>
      <c r="L562" s="14"/>
    </row>
    <row r="563" spans="1:12" ht="75" hidden="1" customHeight="1">
      <c r="A563" s="27"/>
      <c r="B563" s="36"/>
      <c r="C563" s="29"/>
      <c r="D563" s="6" t="s">
        <v>11</v>
      </c>
      <c r="E563" s="14"/>
      <c r="F563" s="7"/>
      <c r="G563" s="7"/>
      <c r="H563" s="26"/>
      <c r="I563" s="26"/>
      <c r="J563" s="9">
        <v>0</v>
      </c>
      <c r="K563" s="9">
        <v>0</v>
      </c>
      <c r="L563" s="14"/>
    </row>
    <row r="564" spans="1:12" ht="56.25" hidden="1" customHeight="1">
      <c r="A564" s="27"/>
      <c r="B564" s="36"/>
      <c r="C564" s="29"/>
      <c r="D564" s="6" t="s">
        <v>10</v>
      </c>
      <c r="E564" s="14">
        <v>0</v>
      </c>
      <c r="F564" s="7"/>
      <c r="G564" s="7"/>
      <c r="H564" s="26"/>
      <c r="I564" s="26"/>
      <c r="J564" s="9">
        <v>0</v>
      </c>
      <c r="K564" s="9">
        <v>0</v>
      </c>
      <c r="L564" s="14"/>
    </row>
    <row r="565" spans="1:12" ht="18.75" hidden="1" customHeight="1">
      <c r="A565" s="27"/>
      <c r="B565" s="36"/>
      <c r="C565" s="29"/>
      <c r="D565" s="6" t="s">
        <v>13</v>
      </c>
      <c r="E565" s="14">
        <v>0</v>
      </c>
      <c r="F565" s="14" t="s">
        <v>15</v>
      </c>
      <c r="G565" s="14" t="s">
        <v>15</v>
      </c>
      <c r="H565" s="23" t="s">
        <v>15</v>
      </c>
      <c r="I565" s="26"/>
      <c r="J565" s="9">
        <v>0</v>
      </c>
      <c r="K565" s="9" t="s">
        <v>15</v>
      </c>
      <c r="L565" s="14"/>
    </row>
    <row r="566" spans="1:12" ht="37.5" hidden="1" customHeight="1">
      <c r="A566" s="27"/>
      <c r="B566" s="36"/>
      <c r="C566" s="29"/>
      <c r="D566" s="6" t="s">
        <v>14</v>
      </c>
      <c r="E566" s="14">
        <v>0</v>
      </c>
      <c r="F566" s="14" t="s">
        <v>15</v>
      </c>
      <c r="G566" s="14" t="s">
        <v>15</v>
      </c>
      <c r="H566" s="23" t="s">
        <v>15</v>
      </c>
      <c r="I566" s="26"/>
      <c r="J566" s="9">
        <v>0</v>
      </c>
      <c r="K566" s="9" t="s">
        <v>15</v>
      </c>
      <c r="L566" s="14"/>
    </row>
    <row r="567" spans="1:12">
      <c r="A567" s="27" t="s">
        <v>180</v>
      </c>
      <c r="B567" s="36" t="s">
        <v>58</v>
      </c>
      <c r="C567" s="29" t="s">
        <v>3</v>
      </c>
      <c r="D567" s="18" t="s">
        <v>1</v>
      </c>
      <c r="E567" s="14">
        <f>E568+E569+E570+E571</f>
        <v>23035447.600000001</v>
      </c>
      <c r="F567" s="14" t="s">
        <v>15</v>
      </c>
      <c r="G567" s="14" t="s">
        <v>15</v>
      </c>
      <c r="H567" s="23" t="s">
        <v>15</v>
      </c>
      <c r="I567" s="23">
        <f>I568+I571+I573+I574</f>
        <v>5131682.2</v>
      </c>
      <c r="J567" s="9" t="e">
        <f>I567/F567*100</f>
        <v>#VALUE!</v>
      </c>
      <c r="K567" s="9" t="s">
        <v>15</v>
      </c>
      <c r="L567" s="14"/>
    </row>
    <row r="568" spans="1:12" ht="37.5">
      <c r="A568" s="27"/>
      <c r="B568" s="36"/>
      <c r="C568" s="29"/>
      <c r="D568" s="6" t="s">
        <v>87</v>
      </c>
      <c r="E568" s="14">
        <v>2134514.6</v>
      </c>
      <c r="F568" s="14">
        <v>2134514.6</v>
      </c>
      <c r="G568" s="14">
        <v>2134514.6</v>
      </c>
      <c r="H568" s="23">
        <v>504977.5</v>
      </c>
      <c r="I568" s="23">
        <v>504977.5</v>
      </c>
      <c r="J568" s="9">
        <f t="shared" ref="J568:J573" si="345">I568/F568*100</f>
        <v>23.657720589027591</v>
      </c>
      <c r="K568" s="9">
        <f t="shared" ref="K568:K569" si="346">H568/F568*100</f>
        <v>23.657720589027591</v>
      </c>
      <c r="L568" s="14"/>
    </row>
    <row r="569" spans="1:12" ht="37.5">
      <c r="A569" s="27"/>
      <c r="B569" s="36"/>
      <c r="C569" s="29"/>
      <c r="D569" s="6" t="s">
        <v>88</v>
      </c>
      <c r="E569" s="14">
        <v>0</v>
      </c>
      <c r="F569" s="14">
        <v>0</v>
      </c>
      <c r="G569" s="14">
        <v>0</v>
      </c>
      <c r="H569" s="23">
        <v>0</v>
      </c>
      <c r="I569" s="23">
        <v>0</v>
      </c>
      <c r="J569" s="9" t="e">
        <f t="shared" si="345"/>
        <v>#DIV/0!</v>
      </c>
      <c r="K569" s="9" t="e">
        <f t="shared" si="346"/>
        <v>#DIV/0!</v>
      </c>
      <c r="L569" s="14"/>
    </row>
    <row r="570" spans="1:12" ht="56.25">
      <c r="A570" s="27"/>
      <c r="B570" s="36"/>
      <c r="C570" s="29"/>
      <c r="D570" s="6" t="s">
        <v>89</v>
      </c>
      <c r="E570" s="14">
        <v>0</v>
      </c>
      <c r="F570" s="14">
        <v>0</v>
      </c>
      <c r="G570" s="14">
        <v>0</v>
      </c>
      <c r="H570" s="23">
        <v>0</v>
      </c>
      <c r="I570" s="23">
        <v>0</v>
      </c>
      <c r="J570" s="9" t="e">
        <f t="shared" si="345"/>
        <v>#DIV/0!</v>
      </c>
      <c r="K570" s="9" t="e">
        <f>H570/F570*100</f>
        <v>#DIV/0!</v>
      </c>
      <c r="L570" s="14"/>
    </row>
    <row r="571" spans="1:12" ht="37.5">
      <c r="A571" s="27"/>
      <c r="B571" s="36"/>
      <c r="C571" s="29"/>
      <c r="D571" s="6" t="s">
        <v>90</v>
      </c>
      <c r="E571" s="14">
        <f>E572+E573+E574</f>
        <v>20900933</v>
      </c>
      <c r="F571" s="14">
        <f>F572</f>
        <v>22549922.300000001</v>
      </c>
      <c r="G571" s="14">
        <f t="shared" ref="G571" si="347">G572</f>
        <v>22534018.699999999</v>
      </c>
      <c r="H571" s="23">
        <f>H572</f>
        <v>4626704.7</v>
      </c>
      <c r="I571" s="23">
        <f t="shared" ref="I571" si="348">I572+I573+I574</f>
        <v>4626704.7</v>
      </c>
      <c r="J571" s="9">
        <f t="shared" si="345"/>
        <v>20.517608169319502</v>
      </c>
      <c r="K571" s="9">
        <f t="shared" ref="K571:K572" si="349">H571/F571*100</f>
        <v>20.517608169319502</v>
      </c>
      <c r="L571" s="14"/>
    </row>
    <row r="572" spans="1:12">
      <c r="A572" s="27"/>
      <c r="B572" s="36"/>
      <c r="C572" s="29"/>
      <c r="D572" s="6" t="s">
        <v>2</v>
      </c>
      <c r="E572" s="14">
        <v>20900933</v>
      </c>
      <c r="F572" s="14">
        <v>22549922.300000001</v>
      </c>
      <c r="G572" s="14">
        <v>22534018.699999999</v>
      </c>
      <c r="H572" s="23">
        <v>4626704.7</v>
      </c>
      <c r="I572" s="23">
        <v>4626704.7</v>
      </c>
      <c r="J572" s="9">
        <f t="shared" si="345"/>
        <v>20.517608169319502</v>
      </c>
      <c r="K572" s="9">
        <f t="shared" si="349"/>
        <v>20.517608169319502</v>
      </c>
      <c r="L572" s="14"/>
    </row>
    <row r="573" spans="1:12">
      <c r="A573" s="27"/>
      <c r="B573" s="36"/>
      <c r="C573" s="29"/>
      <c r="D573" s="6" t="s">
        <v>13</v>
      </c>
      <c r="E573" s="14">
        <v>0</v>
      </c>
      <c r="F573" s="14" t="s">
        <v>15</v>
      </c>
      <c r="G573" s="14" t="s">
        <v>15</v>
      </c>
      <c r="H573" s="23" t="s">
        <v>15</v>
      </c>
      <c r="I573" s="23">
        <v>0</v>
      </c>
      <c r="J573" s="9" t="e">
        <f t="shared" si="345"/>
        <v>#VALUE!</v>
      </c>
      <c r="K573" s="9" t="s">
        <v>15</v>
      </c>
      <c r="L573" s="14"/>
    </row>
    <row r="574" spans="1:12" ht="37.5">
      <c r="A574" s="27"/>
      <c r="B574" s="36"/>
      <c r="C574" s="29"/>
      <c r="D574" s="6" t="s">
        <v>14</v>
      </c>
      <c r="E574" s="14">
        <v>0</v>
      </c>
      <c r="F574" s="14" t="s">
        <v>15</v>
      </c>
      <c r="G574" s="14" t="s">
        <v>15</v>
      </c>
      <c r="H574" s="23" t="s">
        <v>15</v>
      </c>
      <c r="I574" s="23">
        <v>0</v>
      </c>
      <c r="J574" s="9" t="e">
        <f>I574/F574*100</f>
        <v>#VALUE!</v>
      </c>
      <c r="K574" s="9" t="s">
        <v>15</v>
      </c>
      <c r="L574" s="14"/>
    </row>
    <row r="575" spans="1:12">
      <c r="A575" s="27" t="s">
        <v>181</v>
      </c>
      <c r="B575" s="36" t="s">
        <v>59</v>
      </c>
      <c r="C575" s="29" t="s">
        <v>3</v>
      </c>
      <c r="D575" s="18" t="s">
        <v>1</v>
      </c>
      <c r="E575" s="14">
        <f>E576+E577+E578+E579</f>
        <v>479914.4</v>
      </c>
      <c r="F575" s="14" t="s">
        <v>15</v>
      </c>
      <c r="G575" s="14" t="s">
        <v>15</v>
      </c>
      <c r="H575" s="23" t="s">
        <v>15</v>
      </c>
      <c r="I575" s="23">
        <f>I576+I579+I581+I582</f>
        <v>89932.3</v>
      </c>
      <c r="J575" s="9" t="e">
        <f>I575/F575*100</f>
        <v>#VALUE!</v>
      </c>
      <c r="K575" s="9" t="s">
        <v>15</v>
      </c>
      <c r="L575" s="14"/>
    </row>
    <row r="576" spans="1:12" ht="37.5">
      <c r="A576" s="27"/>
      <c r="B576" s="36"/>
      <c r="C576" s="29"/>
      <c r="D576" s="6" t="s">
        <v>87</v>
      </c>
      <c r="E576" s="14">
        <v>0</v>
      </c>
      <c r="F576" s="14">
        <v>0</v>
      </c>
      <c r="G576" s="14">
        <v>0</v>
      </c>
      <c r="H576" s="23">
        <v>0</v>
      </c>
      <c r="I576" s="23">
        <v>0</v>
      </c>
      <c r="J576" s="9" t="e">
        <f t="shared" ref="J576:J581" si="350">I576/F576*100</f>
        <v>#DIV/0!</v>
      </c>
      <c r="K576" s="9" t="e">
        <f t="shared" ref="K576:K577" si="351">H576/F576*100</f>
        <v>#DIV/0!</v>
      </c>
      <c r="L576" s="14"/>
    </row>
    <row r="577" spans="1:12" ht="37.5">
      <c r="A577" s="27"/>
      <c r="B577" s="36"/>
      <c r="C577" s="29"/>
      <c r="D577" s="6" t="s">
        <v>88</v>
      </c>
      <c r="E577" s="14">
        <v>0</v>
      </c>
      <c r="F577" s="14">
        <v>0</v>
      </c>
      <c r="G577" s="14">
        <v>0</v>
      </c>
      <c r="H577" s="23">
        <v>0</v>
      </c>
      <c r="I577" s="23">
        <v>0</v>
      </c>
      <c r="J577" s="9" t="e">
        <f t="shared" si="350"/>
        <v>#DIV/0!</v>
      </c>
      <c r="K577" s="9" t="e">
        <f t="shared" si="351"/>
        <v>#DIV/0!</v>
      </c>
      <c r="L577" s="14"/>
    </row>
    <row r="578" spans="1:12" ht="56.25">
      <c r="A578" s="27"/>
      <c r="B578" s="36"/>
      <c r="C578" s="29"/>
      <c r="D578" s="6" t="s">
        <v>89</v>
      </c>
      <c r="E578" s="14">
        <v>0</v>
      </c>
      <c r="F578" s="14">
        <v>0</v>
      </c>
      <c r="G578" s="14">
        <v>0</v>
      </c>
      <c r="H578" s="23">
        <v>0</v>
      </c>
      <c r="I578" s="23">
        <v>0</v>
      </c>
      <c r="J578" s="9" t="e">
        <f t="shared" si="350"/>
        <v>#DIV/0!</v>
      </c>
      <c r="K578" s="9" t="e">
        <f>H578/F578*100</f>
        <v>#DIV/0!</v>
      </c>
      <c r="L578" s="14"/>
    </row>
    <row r="579" spans="1:12" ht="37.5">
      <c r="A579" s="27"/>
      <c r="B579" s="36"/>
      <c r="C579" s="29"/>
      <c r="D579" s="6" t="s">
        <v>90</v>
      </c>
      <c r="E579" s="14">
        <f>E580+E581+E582</f>
        <v>479914.4</v>
      </c>
      <c r="F579" s="14">
        <f>F580</f>
        <v>479914.4</v>
      </c>
      <c r="G579" s="14">
        <f t="shared" ref="G579" si="352">G580</f>
        <v>471028.4</v>
      </c>
      <c r="H579" s="23">
        <f>H580</f>
        <v>89932.3</v>
      </c>
      <c r="I579" s="23">
        <f t="shared" ref="I579" si="353">I580+I581+I582</f>
        <v>89932.3</v>
      </c>
      <c r="J579" s="9">
        <f t="shared" si="350"/>
        <v>18.739237664050087</v>
      </c>
      <c r="K579" s="9">
        <f t="shared" ref="K579:K580" si="354">H579/F579*100</f>
        <v>18.739237664050087</v>
      </c>
      <c r="L579" s="14"/>
    </row>
    <row r="580" spans="1:12">
      <c r="A580" s="27"/>
      <c r="B580" s="36"/>
      <c r="C580" s="29"/>
      <c r="D580" s="6" t="s">
        <v>2</v>
      </c>
      <c r="E580" s="14">
        <v>479914.4</v>
      </c>
      <c r="F580" s="14">
        <v>479914.4</v>
      </c>
      <c r="G580" s="14">
        <v>471028.4</v>
      </c>
      <c r="H580" s="23">
        <v>89932.3</v>
      </c>
      <c r="I580" s="23">
        <v>89932.3</v>
      </c>
      <c r="J580" s="9">
        <f t="shared" si="350"/>
        <v>18.739237664050087</v>
      </c>
      <c r="K580" s="9">
        <f t="shared" si="354"/>
        <v>18.739237664050087</v>
      </c>
      <c r="L580" s="14"/>
    </row>
    <row r="581" spans="1:12">
      <c r="A581" s="27"/>
      <c r="B581" s="36"/>
      <c r="C581" s="29"/>
      <c r="D581" s="6" t="s">
        <v>13</v>
      </c>
      <c r="E581" s="14">
        <v>0</v>
      </c>
      <c r="F581" s="14" t="s">
        <v>15</v>
      </c>
      <c r="G581" s="14" t="s">
        <v>15</v>
      </c>
      <c r="H581" s="23" t="s">
        <v>15</v>
      </c>
      <c r="I581" s="23">
        <v>0</v>
      </c>
      <c r="J581" s="9" t="e">
        <f t="shared" si="350"/>
        <v>#VALUE!</v>
      </c>
      <c r="K581" s="9" t="s">
        <v>15</v>
      </c>
      <c r="L581" s="14"/>
    </row>
    <row r="582" spans="1:12" ht="37.5">
      <c r="A582" s="27"/>
      <c r="B582" s="36"/>
      <c r="C582" s="29"/>
      <c r="D582" s="6" t="s">
        <v>14</v>
      </c>
      <c r="E582" s="14">
        <v>0</v>
      </c>
      <c r="F582" s="14" t="s">
        <v>15</v>
      </c>
      <c r="G582" s="14" t="s">
        <v>15</v>
      </c>
      <c r="H582" s="23" t="s">
        <v>15</v>
      </c>
      <c r="I582" s="23">
        <v>0</v>
      </c>
      <c r="J582" s="9" t="e">
        <f>I582/F582*100</f>
        <v>#VALUE!</v>
      </c>
      <c r="K582" s="9" t="s">
        <v>15</v>
      </c>
      <c r="L582" s="14"/>
    </row>
    <row r="583" spans="1:12">
      <c r="A583" s="27" t="s">
        <v>182</v>
      </c>
      <c r="B583" s="36" t="s">
        <v>60</v>
      </c>
      <c r="C583" s="29" t="s">
        <v>3</v>
      </c>
      <c r="D583" s="18" t="s">
        <v>1</v>
      </c>
      <c r="E583" s="14">
        <f>E584+E585+E586+E587</f>
        <v>19712.599999999999</v>
      </c>
      <c r="F583" s="14" t="s">
        <v>15</v>
      </c>
      <c r="G583" s="14" t="s">
        <v>15</v>
      </c>
      <c r="H583" s="23" t="s">
        <v>15</v>
      </c>
      <c r="I583" s="23">
        <f>I584+I587+I589+I590</f>
        <v>1891.1</v>
      </c>
      <c r="J583" s="9" t="e">
        <f>I583/F583*100</f>
        <v>#VALUE!</v>
      </c>
      <c r="K583" s="9" t="s">
        <v>15</v>
      </c>
      <c r="L583" s="14"/>
    </row>
    <row r="584" spans="1:12" ht="37.5">
      <c r="A584" s="27"/>
      <c r="B584" s="36"/>
      <c r="C584" s="29"/>
      <c r="D584" s="6" t="s">
        <v>87</v>
      </c>
      <c r="E584" s="14">
        <v>0</v>
      </c>
      <c r="F584" s="14">
        <v>0</v>
      </c>
      <c r="G584" s="14">
        <v>0</v>
      </c>
      <c r="H584" s="23">
        <v>0</v>
      </c>
      <c r="I584" s="23">
        <v>0</v>
      </c>
      <c r="J584" s="9" t="e">
        <f t="shared" ref="J584:J589" si="355">I584/F584*100</f>
        <v>#DIV/0!</v>
      </c>
      <c r="K584" s="9" t="e">
        <f t="shared" ref="K584:K585" si="356">H584/F584*100</f>
        <v>#DIV/0!</v>
      </c>
      <c r="L584" s="14"/>
    </row>
    <row r="585" spans="1:12" ht="37.5">
      <c r="A585" s="27"/>
      <c r="B585" s="36"/>
      <c r="C585" s="29"/>
      <c r="D585" s="6" t="s">
        <v>88</v>
      </c>
      <c r="E585" s="14">
        <v>0</v>
      </c>
      <c r="F585" s="14">
        <v>0</v>
      </c>
      <c r="G585" s="14">
        <v>0</v>
      </c>
      <c r="H585" s="23">
        <v>0</v>
      </c>
      <c r="I585" s="23">
        <v>0</v>
      </c>
      <c r="J585" s="9" t="e">
        <f t="shared" si="355"/>
        <v>#DIV/0!</v>
      </c>
      <c r="K585" s="9" t="e">
        <f t="shared" si="356"/>
        <v>#DIV/0!</v>
      </c>
      <c r="L585" s="14"/>
    </row>
    <row r="586" spans="1:12" ht="56.25">
      <c r="A586" s="27"/>
      <c r="B586" s="36"/>
      <c r="C586" s="29"/>
      <c r="D586" s="6" t="s">
        <v>89</v>
      </c>
      <c r="E586" s="14">
        <v>0</v>
      </c>
      <c r="F586" s="14">
        <v>0</v>
      </c>
      <c r="G586" s="14">
        <v>0</v>
      </c>
      <c r="H586" s="23">
        <v>0</v>
      </c>
      <c r="I586" s="23">
        <v>0</v>
      </c>
      <c r="J586" s="9" t="e">
        <f t="shared" si="355"/>
        <v>#DIV/0!</v>
      </c>
      <c r="K586" s="9" t="e">
        <f>H586/F586*100</f>
        <v>#DIV/0!</v>
      </c>
      <c r="L586" s="14"/>
    </row>
    <row r="587" spans="1:12" ht="37.5">
      <c r="A587" s="27"/>
      <c r="B587" s="36"/>
      <c r="C587" s="29"/>
      <c r="D587" s="6" t="s">
        <v>90</v>
      </c>
      <c r="E587" s="14">
        <f>E588+E589+E590</f>
        <v>19712.599999999999</v>
      </c>
      <c r="F587" s="14">
        <f>F588</f>
        <v>35485.599999999999</v>
      </c>
      <c r="G587" s="14">
        <f t="shared" ref="G587" si="357">G588</f>
        <v>33859.9</v>
      </c>
      <c r="H587" s="23">
        <f>H588</f>
        <v>1891.1</v>
      </c>
      <c r="I587" s="23">
        <f t="shared" ref="I587" si="358">I588+I589+I590</f>
        <v>1891.1</v>
      </c>
      <c r="J587" s="9">
        <f t="shared" si="355"/>
        <v>5.3292039587889173</v>
      </c>
      <c r="K587" s="9">
        <f t="shared" ref="K587:K588" si="359">H587/F587*100</f>
        <v>5.3292039587889173</v>
      </c>
      <c r="L587" s="14"/>
    </row>
    <row r="588" spans="1:12">
      <c r="A588" s="27"/>
      <c r="B588" s="36"/>
      <c r="C588" s="29"/>
      <c r="D588" s="6" t="s">
        <v>2</v>
      </c>
      <c r="E588" s="14">
        <v>19712.599999999999</v>
      </c>
      <c r="F588" s="14">
        <v>35485.599999999999</v>
      </c>
      <c r="G588" s="14">
        <v>33859.9</v>
      </c>
      <c r="H588" s="23">
        <v>1891.1</v>
      </c>
      <c r="I588" s="23">
        <v>1891.1</v>
      </c>
      <c r="J588" s="9">
        <f t="shared" si="355"/>
        <v>5.3292039587889173</v>
      </c>
      <c r="K588" s="9">
        <f t="shared" si="359"/>
        <v>5.3292039587889173</v>
      </c>
      <c r="L588" s="14"/>
    </row>
    <row r="589" spans="1:12">
      <c r="A589" s="27"/>
      <c r="B589" s="36"/>
      <c r="C589" s="29"/>
      <c r="D589" s="6" t="s">
        <v>13</v>
      </c>
      <c r="E589" s="14">
        <v>0</v>
      </c>
      <c r="F589" s="14" t="s">
        <v>15</v>
      </c>
      <c r="G589" s="14" t="s">
        <v>15</v>
      </c>
      <c r="H589" s="23" t="s">
        <v>15</v>
      </c>
      <c r="I589" s="23">
        <v>0</v>
      </c>
      <c r="J589" s="9" t="e">
        <f t="shared" si="355"/>
        <v>#VALUE!</v>
      </c>
      <c r="K589" s="9" t="s">
        <v>15</v>
      </c>
      <c r="L589" s="14"/>
    </row>
    <row r="590" spans="1:12" ht="37.5">
      <c r="A590" s="27"/>
      <c r="B590" s="36"/>
      <c r="C590" s="29"/>
      <c r="D590" s="6" t="s">
        <v>14</v>
      </c>
      <c r="E590" s="14">
        <v>0</v>
      </c>
      <c r="F590" s="14" t="s">
        <v>15</v>
      </c>
      <c r="G590" s="14" t="s">
        <v>15</v>
      </c>
      <c r="H590" s="23" t="s">
        <v>15</v>
      </c>
      <c r="I590" s="23">
        <v>0</v>
      </c>
      <c r="J590" s="9" t="e">
        <f>I590/F590*100</f>
        <v>#VALUE!</v>
      </c>
      <c r="K590" s="9" t="s">
        <v>15</v>
      </c>
      <c r="L590" s="14"/>
    </row>
    <row r="591" spans="1:12">
      <c r="A591" s="27" t="s">
        <v>183</v>
      </c>
      <c r="B591" s="36" t="s">
        <v>61</v>
      </c>
      <c r="C591" s="29" t="s">
        <v>3</v>
      </c>
      <c r="D591" s="18" t="s">
        <v>1</v>
      </c>
      <c r="E591" s="14">
        <f>E592+E593+E594+E595</f>
        <v>2368</v>
      </c>
      <c r="F591" s="14" t="s">
        <v>15</v>
      </c>
      <c r="G591" s="14" t="s">
        <v>15</v>
      </c>
      <c r="H591" s="23" t="s">
        <v>15</v>
      </c>
      <c r="I591" s="23">
        <f>I592+I595+I597+I598</f>
        <v>0</v>
      </c>
      <c r="J591" s="9" t="e">
        <f>I591/F591*100</f>
        <v>#VALUE!</v>
      </c>
      <c r="K591" s="9" t="s">
        <v>15</v>
      </c>
      <c r="L591" s="14"/>
    </row>
    <row r="592" spans="1:12" ht="37.5">
      <c r="A592" s="27"/>
      <c r="B592" s="36"/>
      <c r="C592" s="29"/>
      <c r="D592" s="6" t="s">
        <v>87</v>
      </c>
      <c r="E592" s="14">
        <v>0</v>
      </c>
      <c r="F592" s="14">
        <v>0</v>
      </c>
      <c r="G592" s="14">
        <v>0</v>
      </c>
      <c r="H592" s="23">
        <v>0</v>
      </c>
      <c r="I592" s="23">
        <v>0</v>
      </c>
      <c r="J592" s="9" t="e">
        <f t="shared" ref="J592:J597" si="360">I592/F592*100</f>
        <v>#DIV/0!</v>
      </c>
      <c r="K592" s="9" t="e">
        <f t="shared" ref="K592:K593" si="361">H592/F592*100</f>
        <v>#DIV/0!</v>
      </c>
      <c r="L592" s="14"/>
    </row>
    <row r="593" spans="1:12" ht="37.5">
      <c r="A593" s="27"/>
      <c r="B593" s="36"/>
      <c r="C593" s="29"/>
      <c r="D593" s="6" t="s">
        <v>88</v>
      </c>
      <c r="E593" s="14">
        <v>0</v>
      </c>
      <c r="F593" s="14">
        <v>0</v>
      </c>
      <c r="G593" s="14">
        <v>0</v>
      </c>
      <c r="H593" s="23">
        <v>0</v>
      </c>
      <c r="I593" s="23">
        <v>0</v>
      </c>
      <c r="J593" s="9" t="e">
        <f t="shared" si="360"/>
        <v>#DIV/0!</v>
      </c>
      <c r="K593" s="9" t="e">
        <f t="shared" si="361"/>
        <v>#DIV/0!</v>
      </c>
      <c r="L593" s="14"/>
    </row>
    <row r="594" spans="1:12" ht="56.25">
      <c r="A594" s="27"/>
      <c r="B594" s="36"/>
      <c r="C594" s="29"/>
      <c r="D594" s="6" t="s">
        <v>89</v>
      </c>
      <c r="E594" s="14">
        <v>0</v>
      </c>
      <c r="F594" s="14">
        <v>0</v>
      </c>
      <c r="G594" s="14">
        <v>0</v>
      </c>
      <c r="H594" s="23">
        <v>0</v>
      </c>
      <c r="I594" s="23">
        <v>0</v>
      </c>
      <c r="J594" s="9" t="e">
        <f t="shared" si="360"/>
        <v>#DIV/0!</v>
      </c>
      <c r="K594" s="9" t="e">
        <f>H594/F594*100</f>
        <v>#DIV/0!</v>
      </c>
      <c r="L594" s="14"/>
    </row>
    <row r="595" spans="1:12" ht="37.5">
      <c r="A595" s="27"/>
      <c r="B595" s="36"/>
      <c r="C595" s="29"/>
      <c r="D595" s="6" t="s">
        <v>90</v>
      </c>
      <c r="E595" s="14">
        <f>E596+E597+E598</f>
        <v>2368</v>
      </c>
      <c r="F595" s="14">
        <f>F596</f>
        <v>1868</v>
      </c>
      <c r="G595" s="14">
        <f t="shared" ref="G595" si="362">G596</f>
        <v>1682.5</v>
      </c>
      <c r="H595" s="23">
        <f>H596</f>
        <v>0</v>
      </c>
      <c r="I595" s="23">
        <f t="shared" ref="I595" si="363">I596+I597+I598</f>
        <v>0</v>
      </c>
      <c r="J595" s="9">
        <f t="shared" si="360"/>
        <v>0</v>
      </c>
      <c r="K595" s="9">
        <f t="shared" ref="K595:K596" si="364">H595/F595*100</f>
        <v>0</v>
      </c>
      <c r="L595" s="14"/>
    </row>
    <row r="596" spans="1:12">
      <c r="A596" s="27"/>
      <c r="B596" s="36"/>
      <c r="C596" s="29"/>
      <c r="D596" s="6" t="s">
        <v>2</v>
      </c>
      <c r="E596" s="14">
        <v>2368</v>
      </c>
      <c r="F596" s="14">
        <v>1868</v>
      </c>
      <c r="G596" s="14">
        <v>1682.5</v>
      </c>
      <c r="H596" s="23">
        <v>0</v>
      </c>
      <c r="I596" s="23">
        <v>0</v>
      </c>
      <c r="J596" s="9">
        <f t="shared" si="360"/>
        <v>0</v>
      </c>
      <c r="K596" s="9">
        <f t="shared" si="364"/>
        <v>0</v>
      </c>
      <c r="L596" s="14"/>
    </row>
    <row r="597" spans="1:12">
      <c r="A597" s="27"/>
      <c r="B597" s="36"/>
      <c r="C597" s="29"/>
      <c r="D597" s="6" t="s">
        <v>13</v>
      </c>
      <c r="E597" s="14">
        <v>0</v>
      </c>
      <c r="F597" s="14" t="s">
        <v>15</v>
      </c>
      <c r="G597" s="14" t="s">
        <v>15</v>
      </c>
      <c r="H597" s="23" t="s">
        <v>15</v>
      </c>
      <c r="I597" s="23">
        <v>0</v>
      </c>
      <c r="J597" s="9" t="e">
        <f t="shared" si="360"/>
        <v>#VALUE!</v>
      </c>
      <c r="K597" s="9" t="s">
        <v>15</v>
      </c>
      <c r="L597" s="14"/>
    </row>
    <row r="598" spans="1:12" ht="37.5">
      <c r="A598" s="27"/>
      <c r="B598" s="36"/>
      <c r="C598" s="29"/>
      <c r="D598" s="6" t="s">
        <v>14</v>
      </c>
      <c r="E598" s="14">
        <v>0</v>
      </c>
      <c r="F598" s="14" t="s">
        <v>15</v>
      </c>
      <c r="G598" s="14" t="s">
        <v>15</v>
      </c>
      <c r="H598" s="23" t="s">
        <v>15</v>
      </c>
      <c r="I598" s="23">
        <v>0</v>
      </c>
      <c r="J598" s="9" t="e">
        <f>I598/F598*100</f>
        <v>#VALUE!</v>
      </c>
      <c r="K598" s="9" t="s">
        <v>15</v>
      </c>
      <c r="L598" s="14"/>
    </row>
    <row r="599" spans="1:12">
      <c r="A599" s="27" t="s">
        <v>184</v>
      </c>
      <c r="B599" s="36" t="s">
        <v>62</v>
      </c>
      <c r="C599" s="29" t="s">
        <v>3</v>
      </c>
      <c r="D599" s="18" t="s">
        <v>1</v>
      </c>
      <c r="E599" s="14">
        <f>E600+E601+E602+E603</f>
        <v>4374.3999999999996</v>
      </c>
      <c r="F599" s="14" t="s">
        <v>15</v>
      </c>
      <c r="G599" s="14" t="s">
        <v>15</v>
      </c>
      <c r="H599" s="23" t="s">
        <v>15</v>
      </c>
      <c r="I599" s="23">
        <f>I600+I603+I605+I606</f>
        <v>0</v>
      </c>
      <c r="J599" s="9" t="e">
        <f>I599/F599*100</f>
        <v>#VALUE!</v>
      </c>
      <c r="K599" s="9" t="s">
        <v>15</v>
      </c>
      <c r="L599" s="14"/>
    </row>
    <row r="600" spans="1:12" ht="37.5">
      <c r="A600" s="27"/>
      <c r="B600" s="36"/>
      <c r="C600" s="29"/>
      <c r="D600" s="6" t="s">
        <v>87</v>
      </c>
      <c r="E600" s="14">
        <v>0</v>
      </c>
      <c r="F600" s="14">
        <v>0</v>
      </c>
      <c r="G600" s="14">
        <v>0</v>
      </c>
      <c r="H600" s="23">
        <v>0</v>
      </c>
      <c r="I600" s="23">
        <v>0</v>
      </c>
      <c r="J600" s="9" t="e">
        <f t="shared" ref="J600:J605" si="365">I600/F600*100</f>
        <v>#DIV/0!</v>
      </c>
      <c r="K600" s="9" t="e">
        <f t="shared" ref="K600:K601" si="366">H600/F600*100</f>
        <v>#DIV/0!</v>
      </c>
      <c r="L600" s="14"/>
    </row>
    <row r="601" spans="1:12" ht="37.5">
      <c r="A601" s="27"/>
      <c r="B601" s="36"/>
      <c r="C601" s="29"/>
      <c r="D601" s="6" t="s">
        <v>88</v>
      </c>
      <c r="E601" s="14">
        <v>0</v>
      </c>
      <c r="F601" s="14">
        <v>0</v>
      </c>
      <c r="G601" s="14">
        <v>0</v>
      </c>
      <c r="H601" s="23">
        <v>0</v>
      </c>
      <c r="I601" s="23">
        <v>0</v>
      </c>
      <c r="J601" s="9" t="e">
        <f t="shared" si="365"/>
        <v>#DIV/0!</v>
      </c>
      <c r="K601" s="9" t="e">
        <f t="shared" si="366"/>
        <v>#DIV/0!</v>
      </c>
      <c r="L601" s="14"/>
    </row>
    <row r="602" spans="1:12" ht="56.25">
      <c r="A602" s="27"/>
      <c r="B602" s="36"/>
      <c r="C602" s="29"/>
      <c r="D602" s="6" t="s">
        <v>89</v>
      </c>
      <c r="E602" s="14">
        <v>0</v>
      </c>
      <c r="F602" s="14">
        <v>0</v>
      </c>
      <c r="G602" s="14">
        <v>0</v>
      </c>
      <c r="H602" s="23">
        <v>0</v>
      </c>
      <c r="I602" s="23">
        <v>0</v>
      </c>
      <c r="J602" s="9" t="e">
        <f t="shared" si="365"/>
        <v>#DIV/0!</v>
      </c>
      <c r="K602" s="9" t="e">
        <f>H602/F602*100</f>
        <v>#DIV/0!</v>
      </c>
      <c r="L602" s="14"/>
    </row>
    <row r="603" spans="1:12" ht="37.5">
      <c r="A603" s="27"/>
      <c r="B603" s="36"/>
      <c r="C603" s="29"/>
      <c r="D603" s="6" t="s">
        <v>90</v>
      </c>
      <c r="E603" s="14">
        <f>E604+E605+E606</f>
        <v>4374.3999999999996</v>
      </c>
      <c r="F603" s="14">
        <f>F604</f>
        <v>4374.3999999999996</v>
      </c>
      <c r="G603" s="14">
        <f t="shared" ref="G603" si="367">G604</f>
        <v>3936.9</v>
      </c>
      <c r="H603" s="23">
        <f>H604</f>
        <v>0</v>
      </c>
      <c r="I603" s="23">
        <f t="shared" ref="I603" si="368">I604+I605+I606</f>
        <v>0</v>
      </c>
      <c r="J603" s="9">
        <f t="shared" si="365"/>
        <v>0</v>
      </c>
      <c r="K603" s="9">
        <f t="shared" ref="K603:K604" si="369">H603/F603*100</f>
        <v>0</v>
      </c>
      <c r="L603" s="14"/>
    </row>
    <row r="604" spans="1:12">
      <c r="A604" s="27"/>
      <c r="B604" s="36"/>
      <c r="C604" s="29"/>
      <c r="D604" s="6" t="s">
        <v>2</v>
      </c>
      <c r="E604" s="14">
        <v>4374.3999999999996</v>
      </c>
      <c r="F604" s="14">
        <v>4374.3999999999996</v>
      </c>
      <c r="G604" s="14">
        <v>3936.9</v>
      </c>
      <c r="H604" s="23">
        <v>0</v>
      </c>
      <c r="I604" s="23">
        <v>0</v>
      </c>
      <c r="J604" s="9">
        <f t="shared" si="365"/>
        <v>0</v>
      </c>
      <c r="K604" s="9">
        <f t="shared" si="369"/>
        <v>0</v>
      </c>
      <c r="L604" s="14"/>
    </row>
    <row r="605" spans="1:12">
      <c r="A605" s="27"/>
      <c r="B605" s="36"/>
      <c r="C605" s="29"/>
      <c r="D605" s="6" t="s">
        <v>13</v>
      </c>
      <c r="E605" s="14">
        <v>0</v>
      </c>
      <c r="F605" s="14" t="s">
        <v>15</v>
      </c>
      <c r="G605" s="14" t="s">
        <v>15</v>
      </c>
      <c r="H605" s="23" t="s">
        <v>15</v>
      </c>
      <c r="I605" s="23">
        <v>0</v>
      </c>
      <c r="J605" s="9" t="e">
        <f t="shared" si="365"/>
        <v>#VALUE!</v>
      </c>
      <c r="K605" s="9" t="s">
        <v>15</v>
      </c>
      <c r="L605" s="14"/>
    </row>
    <row r="606" spans="1:12" ht="37.5">
      <c r="A606" s="27"/>
      <c r="B606" s="36"/>
      <c r="C606" s="29"/>
      <c r="D606" s="6" t="s">
        <v>14</v>
      </c>
      <c r="E606" s="14">
        <v>0</v>
      </c>
      <c r="F606" s="14" t="s">
        <v>15</v>
      </c>
      <c r="G606" s="14" t="s">
        <v>15</v>
      </c>
      <c r="H606" s="23" t="s">
        <v>15</v>
      </c>
      <c r="I606" s="23">
        <v>0</v>
      </c>
      <c r="J606" s="9" t="e">
        <f>I606/F606*100</f>
        <v>#VALUE!</v>
      </c>
      <c r="K606" s="9" t="s">
        <v>15</v>
      </c>
      <c r="L606" s="14"/>
    </row>
    <row r="607" spans="1:12">
      <c r="A607" s="27" t="s">
        <v>185</v>
      </c>
      <c r="B607" s="36" t="s">
        <v>63</v>
      </c>
      <c r="C607" s="29" t="s">
        <v>3</v>
      </c>
      <c r="D607" s="18" t="s">
        <v>1</v>
      </c>
      <c r="E607" s="14">
        <f>E608+E609+E610+E611</f>
        <v>26232.5</v>
      </c>
      <c r="F607" s="14" t="s">
        <v>15</v>
      </c>
      <c r="G607" s="14" t="s">
        <v>15</v>
      </c>
      <c r="H607" s="23" t="s">
        <v>15</v>
      </c>
      <c r="I607" s="23">
        <f>I608+I611+I613+I614</f>
        <v>0</v>
      </c>
      <c r="J607" s="9" t="e">
        <f>I607/F607*100</f>
        <v>#VALUE!</v>
      </c>
      <c r="K607" s="9" t="s">
        <v>15</v>
      </c>
      <c r="L607" s="14"/>
    </row>
    <row r="608" spans="1:12" ht="37.5">
      <c r="A608" s="27"/>
      <c r="B608" s="36"/>
      <c r="C608" s="29"/>
      <c r="D608" s="6" t="s">
        <v>87</v>
      </c>
      <c r="E608" s="14">
        <v>17561.900000000001</v>
      </c>
      <c r="F608" s="14">
        <v>17561.900000000001</v>
      </c>
      <c r="G608" s="14">
        <v>17561.900000000001</v>
      </c>
      <c r="H608" s="23">
        <v>0</v>
      </c>
      <c r="I608" s="23">
        <v>0</v>
      </c>
      <c r="J608" s="9">
        <f t="shared" ref="J608:J613" si="370">I608/F608*100</f>
        <v>0</v>
      </c>
      <c r="K608" s="9">
        <f t="shared" ref="K608:K609" si="371">H608/F608*100</f>
        <v>0</v>
      </c>
      <c r="L608" s="14"/>
    </row>
    <row r="609" spans="1:12" ht="37.5">
      <c r="A609" s="27"/>
      <c r="B609" s="36"/>
      <c r="C609" s="29"/>
      <c r="D609" s="6" t="s">
        <v>88</v>
      </c>
      <c r="E609" s="14">
        <v>0</v>
      </c>
      <c r="F609" s="14">
        <v>0</v>
      </c>
      <c r="G609" s="14">
        <v>0</v>
      </c>
      <c r="H609" s="23">
        <v>0</v>
      </c>
      <c r="I609" s="23">
        <v>0</v>
      </c>
      <c r="J609" s="9" t="e">
        <f t="shared" si="370"/>
        <v>#DIV/0!</v>
      </c>
      <c r="K609" s="9" t="e">
        <f t="shared" si="371"/>
        <v>#DIV/0!</v>
      </c>
      <c r="L609" s="14"/>
    </row>
    <row r="610" spans="1:12" ht="56.25">
      <c r="A610" s="27"/>
      <c r="B610" s="36"/>
      <c r="C610" s="29"/>
      <c r="D610" s="6" t="s">
        <v>89</v>
      </c>
      <c r="E610" s="14">
        <v>0</v>
      </c>
      <c r="F610" s="14">
        <v>0</v>
      </c>
      <c r="G610" s="14">
        <v>0</v>
      </c>
      <c r="H610" s="23">
        <v>0</v>
      </c>
      <c r="I610" s="23">
        <v>0</v>
      </c>
      <c r="J610" s="9" t="e">
        <f t="shared" si="370"/>
        <v>#DIV/0!</v>
      </c>
      <c r="K610" s="9" t="e">
        <f>H610/F610*100</f>
        <v>#DIV/0!</v>
      </c>
      <c r="L610" s="14"/>
    </row>
    <row r="611" spans="1:12" ht="37.5">
      <c r="A611" s="27"/>
      <c r="B611" s="36"/>
      <c r="C611" s="29"/>
      <c r="D611" s="6" t="s">
        <v>90</v>
      </c>
      <c r="E611" s="14">
        <f>E612+E613+E614</f>
        <v>8670.6</v>
      </c>
      <c r="F611" s="14">
        <f>F612</f>
        <v>7170.6</v>
      </c>
      <c r="G611" s="14">
        <f t="shared" ref="G611" si="372">G612</f>
        <v>7170.6</v>
      </c>
      <c r="H611" s="23">
        <f>H612</f>
        <v>0</v>
      </c>
      <c r="I611" s="23">
        <f t="shared" ref="I611" si="373">I612+I613+I614</f>
        <v>0</v>
      </c>
      <c r="J611" s="9">
        <f t="shared" si="370"/>
        <v>0</v>
      </c>
      <c r="K611" s="9">
        <f t="shared" ref="K611:K612" si="374">H611/F611*100</f>
        <v>0</v>
      </c>
      <c r="L611" s="14"/>
    </row>
    <row r="612" spans="1:12">
      <c r="A612" s="27"/>
      <c r="B612" s="36"/>
      <c r="C612" s="29"/>
      <c r="D612" s="6" t="s">
        <v>2</v>
      </c>
      <c r="E612" s="14">
        <v>8670.6</v>
      </c>
      <c r="F612" s="14">
        <v>7170.6</v>
      </c>
      <c r="G612" s="14">
        <v>7170.6</v>
      </c>
      <c r="H612" s="23">
        <v>0</v>
      </c>
      <c r="I612" s="23">
        <v>0</v>
      </c>
      <c r="J612" s="9">
        <f t="shared" si="370"/>
        <v>0</v>
      </c>
      <c r="K612" s="9">
        <f t="shared" si="374"/>
        <v>0</v>
      </c>
      <c r="L612" s="14"/>
    </row>
    <row r="613" spans="1:12">
      <c r="A613" s="27"/>
      <c r="B613" s="36"/>
      <c r="C613" s="29"/>
      <c r="D613" s="6" t="s">
        <v>13</v>
      </c>
      <c r="E613" s="14">
        <v>0</v>
      </c>
      <c r="F613" s="14" t="s">
        <v>15</v>
      </c>
      <c r="G613" s="14" t="s">
        <v>15</v>
      </c>
      <c r="H613" s="23" t="s">
        <v>15</v>
      </c>
      <c r="I613" s="23">
        <v>0</v>
      </c>
      <c r="J613" s="9" t="e">
        <f t="shared" si="370"/>
        <v>#VALUE!</v>
      </c>
      <c r="K613" s="9" t="s">
        <v>15</v>
      </c>
      <c r="L613" s="14"/>
    </row>
    <row r="614" spans="1:12" ht="37.5">
      <c r="A614" s="27"/>
      <c r="B614" s="36"/>
      <c r="C614" s="29"/>
      <c r="D614" s="6" t="s">
        <v>14</v>
      </c>
      <c r="E614" s="14">
        <v>0</v>
      </c>
      <c r="F614" s="14" t="s">
        <v>15</v>
      </c>
      <c r="G614" s="14" t="s">
        <v>15</v>
      </c>
      <c r="H614" s="23" t="s">
        <v>15</v>
      </c>
      <c r="I614" s="23">
        <v>0</v>
      </c>
      <c r="J614" s="9" t="e">
        <f>I614/F614*100</f>
        <v>#VALUE!</v>
      </c>
      <c r="K614" s="9" t="s">
        <v>15</v>
      </c>
      <c r="L614" s="14"/>
    </row>
    <row r="615" spans="1:12" ht="18.75" customHeight="1">
      <c r="A615" s="27" t="s">
        <v>186</v>
      </c>
      <c r="B615" s="27" t="s">
        <v>70</v>
      </c>
      <c r="C615" s="29" t="s">
        <v>178</v>
      </c>
      <c r="D615" s="18" t="s">
        <v>1</v>
      </c>
      <c r="E615" s="14">
        <f t="shared" ref="E615:G621" si="375">E624+E632+E640+E648</f>
        <v>3139240.1</v>
      </c>
      <c r="F615" s="14" t="s">
        <v>15</v>
      </c>
      <c r="G615" s="14" t="s">
        <v>15</v>
      </c>
      <c r="H615" s="23" t="s">
        <v>15</v>
      </c>
      <c r="I615" s="23">
        <f>I616+I619+I621+I622</f>
        <v>672272.3</v>
      </c>
      <c r="J615" s="9" t="e">
        <f>I615/F615*100</f>
        <v>#VALUE!</v>
      </c>
      <c r="K615" s="9" t="s">
        <v>15</v>
      </c>
      <c r="L615" s="14"/>
    </row>
    <row r="616" spans="1:12" ht="37.5">
      <c r="A616" s="27"/>
      <c r="B616" s="27"/>
      <c r="C616" s="29"/>
      <c r="D616" s="6" t="s">
        <v>87</v>
      </c>
      <c r="E616" s="14">
        <f t="shared" si="375"/>
        <v>381104.8</v>
      </c>
      <c r="F616" s="14">
        <f t="shared" ref="F616:I620" si="376">F625+F633+F641+F649</f>
        <v>381104.8</v>
      </c>
      <c r="G616" s="14">
        <f t="shared" si="376"/>
        <v>381104.8</v>
      </c>
      <c r="H616" s="23">
        <f t="shared" si="376"/>
        <v>25294.1</v>
      </c>
      <c r="I616" s="23">
        <f t="shared" si="376"/>
        <v>24780.899999999998</v>
      </c>
      <c r="J616" s="9">
        <f t="shared" ref="J616:J621" si="377">I616/F616*100</f>
        <v>6.5023846459031738</v>
      </c>
      <c r="K616" s="9">
        <f t="shared" ref="K616:K617" si="378">H616/F616*100</f>
        <v>6.6370457679882282</v>
      </c>
      <c r="L616" s="14"/>
    </row>
    <row r="617" spans="1:12" ht="37.5">
      <c r="A617" s="27"/>
      <c r="B617" s="27"/>
      <c r="C617" s="29"/>
      <c r="D617" s="6" t="s">
        <v>88</v>
      </c>
      <c r="E617" s="14">
        <f t="shared" si="375"/>
        <v>0</v>
      </c>
      <c r="F617" s="14">
        <f t="shared" ref="F617:G617" si="379">F626+F634+F642+F650</f>
        <v>0</v>
      </c>
      <c r="G617" s="14">
        <f t="shared" si="379"/>
        <v>0</v>
      </c>
      <c r="H617" s="23">
        <f t="shared" si="376"/>
        <v>0</v>
      </c>
      <c r="I617" s="23">
        <f t="shared" si="376"/>
        <v>0</v>
      </c>
      <c r="J617" s="9" t="e">
        <f t="shared" si="377"/>
        <v>#DIV/0!</v>
      </c>
      <c r="K617" s="9" t="e">
        <f t="shared" si="378"/>
        <v>#DIV/0!</v>
      </c>
      <c r="L617" s="14"/>
    </row>
    <row r="618" spans="1:12" ht="56.25">
      <c r="A618" s="27"/>
      <c r="B618" s="27"/>
      <c r="C618" s="29"/>
      <c r="D618" s="6" t="s">
        <v>89</v>
      </c>
      <c r="E618" s="14">
        <f t="shared" si="375"/>
        <v>0</v>
      </c>
      <c r="F618" s="14">
        <f t="shared" ref="F618:G618" si="380">F627+F635+F643+F651</f>
        <v>0</v>
      </c>
      <c r="G618" s="14">
        <f t="shared" si="380"/>
        <v>0</v>
      </c>
      <c r="H618" s="23">
        <f t="shared" si="376"/>
        <v>0</v>
      </c>
      <c r="I618" s="23">
        <f t="shared" si="376"/>
        <v>0</v>
      </c>
      <c r="J618" s="9" t="e">
        <f t="shared" si="377"/>
        <v>#DIV/0!</v>
      </c>
      <c r="K618" s="9" t="e">
        <f>H618/F618*100</f>
        <v>#DIV/0!</v>
      </c>
      <c r="L618" s="14"/>
    </row>
    <row r="619" spans="1:12" ht="37.5">
      <c r="A619" s="27"/>
      <c r="B619" s="27"/>
      <c r="C619" s="29"/>
      <c r="D619" s="6" t="s">
        <v>90</v>
      </c>
      <c r="E619" s="14">
        <f t="shared" si="375"/>
        <v>2758135.3</v>
      </c>
      <c r="F619" s="14">
        <f t="shared" ref="F619:G619" si="381">F628+F636+F644+F652</f>
        <v>2889779.4</v>
      </c>
      <c r="G619" s="14">
        <f t="shared" si="381"/>
        <v>2864302.5</v>
      </c>
      <c r="H619" s="23">
        <f t="shared" si="376"/>
        <v>647491.4</v>
      </c>
      <c r="I619" s="23">
        <f t="shared" si="376"/>
        <v>647491.4</v>
      </c>
      <c r="J619" s="9">
        <f t="shared" si="377"/>
        <v>22.406257031246053</v>
      </c>
      <c r="K619" s="9">
        <f t="shared" ref="K619:K620" si="382">H619/F619*100</f>
        <v>22.406257031246053</v>
      </c>
      <c r="L619" s="14"/>
    </row>
    <row r="620" spans="1:12">
      <c r="A620" s="27"/>
      <c r="B620" s="27"/>
      <c r="C620" s="29"/>
      <c r="D620" s="6" t="s">
        <v>2</v>
      </c>
      <c r="E620" s="14">
        <f t="shared" si="375"/>
        <v>2758135.3</v>
      </c>
      <c r="F620" s="14">
        <f t="shared" si="375"/>
        <v>2889779.4</v>
      </c>
      <c r="G620" s="14">
        <f t="shared" si="375"/>
        <v>2864302.5</v>
      </c>
      <c r="H620" s="23">
        <f t="shared" si="376"/>
        <v>647491.4</v>
      </c>
      <c r="I620" s="23">
        <f t="shared" si="376"/>
        <v>647491.4</v>
      </c>
      <c r="J620" s="9">
        <f t="shared" si="377"/>
        <v>22.406257031246053</v>
      </c>
      <c r="K620" s="9">
        <f t="shared" si="382"/>
        <v>22.406257031246053</v>
      </c>
      <c r="L620" s="14"/>
    </row>
    <row r="621" spans="1:12">
      <c r="A621" s="27"/>
      <c r="B621" s="27"/>
      <c r="C621" s="29"/>
      <c r="D621" s="6" t="s">
        <v>13</v>
      </c>
      <c r="E621" s="14">
        <f t="shared" si="375"/>
        <v>0</v>
      </c>
      <c r="F621" s="14" t="s">
        <v>15</v>
      </c>
      <c r="G621" s="14" t="s">
        <v>15</v>
      </c>
      <c r="H621" s="23" t="s">
        <v>15</v>
      </c>
      <c r="I621" s="23">
        <v>0</v>
      </c>
      <c r="J621" s="9" t="e">
        <f t="shared" si="377"/>
        <v>#VALUE!</v>
      </c>
      <c r="K621" s="9" t="s">
        <v>15</v>
      </c>
      <c r="L621" s="14"/>
    </row>
    <row r="622" spans="1:12" ht="37.5">
      <c r="A622" s="27"/>
      <c r="B622" s="27"/>
      <c r="C622" s="29"/>
      <c r="D622" s="6" t="s">
        <v>14</v>
      </c>
      <c r="E622" s="14">
        <f>E631+E639+E647+E655</f>
        <v>0</v>
      </c>
      <c r="F622" s="14" t="s">
        <v>15</v>
      </c>
      <c r="G622" s="14" t="s">
        <v>15</v>
      </c>
      <c r="H622" s="23" t="s">
        <v>15</v>
      </c>
      <c r="I622" s="23">
        <v>0</v>
      </c>
      <c r="J622" s="9" t="e">
        <f>I622/F622*100</f>
        <v>#VALUE!</v>
      </c>
      <c r="K622" s="9" t="s">
        <v>15</v>
      </c>
      <c r="L622" s="14"/>
    </row>
    <row r="623" spans="1:12">
      <c r="A623" s="27"/>
      <c r="B623" s="27"/>
      <c r="C623" s="25" t="s">
        <v>12</v>
      </c>
      <c r="D623" s="6"/>
      <c r="E623" s="14"/>
      <c r="F623" s="7"/>
      <c r="G623" s="7"/>
      <c r="H623" s="26"/>
      <c r="I623" s="26"/>
      <c r="J623" s="8"/>
      <c r="K623" s="8"/>
      <c r="L623" s="14"/>
    </row>
    <row r="624" spans="1:12">
      <c r="A624" s="27"/>
      <c r="B624" s="27"/>
      <c r="C624" s="29" t="s">
        <v>3</v>
      </c>
      <c r="D624" s="18" t="s">
        <v>1</v>
      </c>
      <c r="E624" s="14">
        <f t="shared" ref="E624:I630" si="383">E656+E725+E758</f>
        <v>3120803.8</v>
      </c>
      <c r="F624" s="14" t="s">
        <v>15</v>
      </c>
      <c r="G624" s="14" t="s">
        <v>15</v>
      </c>
      <c r="H624" s="23" t="s">
        <v>15</v>
      </c>
      <c r="I624" s="23">
        <f>I625+I628+I630+I631</f>
        <v>668176.4</v>
      </c>
      <c r="J624" s="9" t="e">
        <f>I624/F624*100</f>
        <v>#VALUE!</v>
      </c>
      <c r="K624" s="9" t="s">
        <v>15</v>
      </c>
      <c r="L624" s="14"/>
    </row>
    <row r="625" spans="1:12" ht="37.5">
      <c r="A625" s="27"/>
      <c r="B625" s="27"/>
      <c r="C625" s="29"/>
      <c r="D625" s="6" t="s">
        <v>87</v>
      </c>
      <c r="E625" s="14">
        <f t="shared" si="383"/>
        <v>362668.5</v>
      </c>
      <c r="F625" s="14">
        <f t="shared" ref="F625:I625" si="384">F657+F726+F759</f>
        <v>362668.5</v>
      </c>
      <c r="G625" s="14">
        <f t="shared" si="384"/>
        <v>362668.5</v>
      </c>
      <c r="H625" s="23">
        <f t="shared" si="384"/>
        <v>20685</v>
      </c>
      <c r="I625" s="23">
        <f t="shared" si="384"/>
        <v>20685</v>
      </c>
      <c r="J625" s="9">
        <f t="shared" ref="J625:J630" si="385">I625/F625*100</f>
        <v>5.7035557265105741</v>
      </c>
      <c r="K625" s="9">
        <f t="shared" ref="K625:K626" si="386">H625/F625*100</f>
        <v>5.7035557265105741</v>
      </c>
      <c r="L625" s="14"/>
    </row>
    <row r="626" spans="1:12" ht="37.5">
      <c r="A626" s="27"/>
      <c r="B626" s="27"/>
      <c r="C626" s="29"/>
      <c r="D626" s="6" t="s">
        <v>88</v>
      </c>
      <c r="E626" s="14">
        <f t="shared" si="383"/>
        <v>0</v>
      </c>
      <c r="F626" s="14">
        <f t="shared" ref="F626:G626" si="387">F658+F727+F760</f>
        <v>0</v>
      </c>
      <c r="G626" s="14">
        <f t="shared" si="387"/>
        <v>0</v>
      </c>
      <c r="H626" s="23">
        <v>0</v>
      </c>
      <c r="I626" s="23">
        <v>0</v>
      </c>
      <c r="J626" s="9" t="e">
        <f t="shared" si="385"/>
        <v>#DIV/0!</v>
      </c>
      <c r="K626" s="9" t="e">
        <f t="shared" si="386"/>
        <v>#DIV/0!</v>
      </c>
      <c r="L626" s="14"/>
    </row>
    <row r="627" spans="1:12" ht="56.25">
      <c r="A627" s="27"/>
      <c r="B627" s="27"/>
      <c r="C627" s="29"/>
      <c r="D627" s="6" t="s">
        <v>89</v>
      </c>
      <c r="E627" s="14">
        <f t="shared" si="383"/>
        <v>0</v>
      </c>
      <c r="F627" s="14">
        <f t="shared" ref="F627:G627" si="388">F659+F728+F761</f>
        <v>0</v>
      </c>
      <c r="G627" s="14">
        <f t="shared" si="388"/>
        <v>0</v>
      </c>
      <c r="H627" s="23">
        <v>0</v>
      </c>
      <c r="I627" s="23">
        <v>0</v>
      </c>
      <c r="J627" s="9" t="e">
        <f t="shared" si="385"/>
        <v>#DIV/0!</v>
      </c>
      <c r="K627" s="9" t="e">
        <f>H627/F627*100</f>
        <v>#DIV/0!</v>
      </c>
      <c r="L627" s="14"/>
    </row>
    <row r="628" spans="1:12" ht="37.5">
      <c r="A628" s="27"/>
      <c r="B628" s="27"/>
      <c r="C628" s="29"/>
      <c r="D628" s="6" t="s">
        <v>90</v>
      </c>
      <c r="E628" s="14">
        <f t="shared" si="383"/>
        <v>2758135.3</v>
      </c>
      <c r="F628" s="14">
        <f t="shared" ref="F628" si="389">F660+F729+F762</f>
        <v>2889779.4</v>
      </c>
      <c r="G628" s="14">
        <f>G660+G729+G762</f>
        <v>2864302.5</v>
      </c>
      <c r="H628" s="23">
        <f>H660+H729+H762</f>
        <v>647491.4</v>
      </c>
      <c r="I628" s="23">
        <f t="shared" ref="I628" si="390">I660+I729+I762</f>
        <v>647491.4</v>
      </c>
      <c r="J628" s="9">
        <f t="shared" si="385"/>
        <v>22.406257031246053</v>
      </c>
      <c r="K628" s="9">
        <f t="shared" ref="K628:K629" si="391">H628/F628*100</f>
        <v>22.406257031246053</v>
      </c>
      <c r="L628" s="14"/>
    </row>
    <row r="629" spans="1:12">
      <c r="A629" s="27"/>
      <c r="B629" s="27"/>
      <c r="C629" s="29"/>
      <c r="D629" s="6" t="s">
        <v>2</v>
      </c>
      <c r="E629" s="14">
        <f t="shared" si="383"/>
        <v>2758135.3</v>
      </c>
      <c r="F629" s="14">
        <f>F661+F730+F763</f>
        <v>2889779.4</v>
      </c>
      <c r="G629" s="14">
        <f t="shared" si="383"/>
        <v>2864302.5</v>
      </c>
      <c r="H629" s="23">
        <f t="shared" si="383"/>
        <v>647491.4</v>
      </c>
      <c r="I629" s="23">
        <f t="shared" si="383"/>
        <v>647491.4</v>
      </c>
      <c r="J629" s="9">
        <f t="shared" si="385"/>
        <v>22.406257031246053</v>
      </c>
      <c r="K629" s="9">
        <f t="shared" si="391"/>
        <v>22.406257031246053</v>
      </c>
      <c r="L629" s="14"/>
    </row>
    <row r="630" spans="1:12">
      <c r="A630" s="27"/>
      <c r="B630" s="27"/>
      <c r="C630" s="29"/>
      <c r="D630" s="6" t="s">
        <v>13</v>
      </c>
      <c r="E630" s="14">
        <f t="shared" si="383"/>
        <v>0</v>
      </c>
      <c r="F630" s="14" t="s">
        <v>15</v>
      </c>
      <c r="G630" s="14" t="s">
        <v>15</v>
      </c>
      <c r="H630" s="23" t="s">
        <v>15</v>
      </c>
      <c r="I630" s="23">
        <v>0</v>
      </c>
      <c r="J630" s="9" t="e">
        <f t="shared" si="385"/>
        <v>#VALUE!</v>
      </c>
      <c r="K630" s="9" t="s">
        <v>15</v>
      </c>
      <c r="L630" s="14"/>
    </row>
    <row r="631" spans="1:12" ht="37.5">
      <c r="A631" s="27"/>
      <c r="B631" s="27"/>
      <c r="C631" s="29"/>
      <c r="D631" s="6" t="s">
        <v>14</v>
      </c>
      <c r="E631" s="14">
        <f>E663+E732+E765</f>
        <v>0</v>
      </c>
      <c r="F631" s="14" t="s">
        <v>15</v>
      </c>
      <c r="G631" s="14" t="s">
        <v>15</v>
      </c>
      <c r="H631" s="23" t="s">
        <v>15</v>
      </c>
      <c r="I631" s="23">
        <v>0</v>
      </c>
      <c r="J631" s="9" t="e">
        <f>I631/F631*100</f>
        <v>#VALUE!</v>
      </c>
      <c r="K631" s="9" t="s">
        <v>15</v>
      </c>
      <c r="L631" s="14"/>
    </row>
    <row r="632" spans="1:12">
      <c r="A632" s="27"/>
      <c r="B632" s="27"/>
      <c r="C632" s="29" t="s">
        <v>20</v>
      </c>
      <c r="D632" s="18" t="s">
        <v>1</v>
      </c>
      <c r="E632" s="14">
        <f t="shared" ref="E632:I638" si="392">E766</f>
        <v>9140</v>
      </c>
      <c r="F632" s="14" t="s">
        <v>15</v>
      </c>
      <c r="G632" s="14" t="s">
        <v>15</v>
      </c>
      <c r="H632" s="23" t="s">
        <v>15</v>
      </c>
      <c r="I632" s="14">
        <f t="shared" ref="I632" si="393">I766</f>
        <v>1771.8</v>
      </c>
      <c r="J632" s="9" t="e">
        <f>I632/F632*100</f>
        <v>#VALUE!</v>
      </c>
      <c r="K632" s="9" t="s">
        <v>15</v>
      </c>
      <c r="L632" s="14"/>
    </row>
    <row r="633" spans="1:12" ht="37.5">
      <c r="A633" s="27"/>
      <c r="B633" s="27"/>
      <c r="C633" s="29"/>
      <c r="D633" s="6" t="s">
        <v>87</v>
      </c>
      <c r="E633" s="14">
        <f t="shared" si="392"/>
        <v>9140</v>
      </c>
      <c r="F633" s="14">
        <f t="shared" ref="F633:I633" si="394">F767</f>
        <v>9140</v>
      </c>
      <c r="G633" s="14">
        <f t="shared" si="394"/>
        <v>9140</v>
      </c>
      <c r="H633" s="14">
        <f t="shared" si="394"/>
        <v>2285</v>
      </c>
      <c r="I633" s="14">
        <f t="shared" si="394"/>
        <v>1771.8</v>
      </c>
      <c r="J633" s="9">
        <f t="shared" ref="J633:J638" si="395">I633/F633*100</f>
        <v>19.385120350109407</v>
      </c>
      <c r="K633" s="9">
        <f t="shared" ref="K633:K634" si="396">H633/F633*100</f>
        <v>25</v>
      </c>
      <c r="L633" s="14"/>
    </row>
    <row r="634" spans="1:12" ht="37.5">
      <c r="A634" s="27"/>
      <c r="B634" s="27"/>
      <c r="C634" s="29"/>
      <c r="D634" s="6" t="s">
        <v>88</v>
      </c>
      <c r="E634" s="14">
        <f t="shared" si="392"/>
        <v>0</v>
      </c>
      <c r="F634" s="14">
        <f t="shared" ref="F634:I634" si="397">F768</f>
        <v>0</v>
      </c>
      <c r="G634" s="14">
        <f t="shared" si="397"/>
        <v>0</v>
      </c>
      <c r="H634" s="14">
        <f t="shared" si="397"/>
        <v>0</v>
      </c>
      <c r="I634" s="14">
        <f t="shared" si="397"/>
        <v>0</v>
      </c>
      <c r="J634" s="9" t="e">
        <f t="shared" si="395"/>
        <v>#DIV/0!</v>
      </c>
      <c r="K634" s="9" t="e">
        <f t="shared" si="396"/>
        <v>#DIV/0!</v>
      </c>
      <c r="L634" s="14"/>
    </row>
    <row r="635" spans="1:12" ht="56.25">
      <c r="A635" s="27"/>
      <c r="B635" s="27"/>
      <c r="C635" s="29"/>
      <c r="D635" s="6" t="s">
        <v>89</v>
      </c>
      <c r="E635" s="14">
        <f t="shared" si="392"/>
        <v>0</v>
      </c>
      <c r="F635" s="14">
        <f t="shared" ref="F635:I635" si="398">F769</f>
        <v>0</v>
      </c>
      <c r="G635" s="14">
        <f t="shared" si="398"/>
        <v>0</v>
      </c>
      <c r="H635" s="14">
        <f t="shared" si="398"/>
        <v>0</v>
      </c>
      <c r="I635" s="14">
        <f t="shared" si="398"/>
        <v>0</v>
      </c>
      <c r="J635" s="9" t="e">
        <f t="shared" si="395"/>
        <v>#DIV/0!</v>
      </c>
      <c r="K635" s="9" t="e">
        <f>H635/F635*100</f>
        <v>#DIV/0!</v>
      </c>
      <c r="L635" s="14"/>
    </row>
    <row r="636" spans="1:12" ht="37.5">
      <c r="A636" s="27"/>
      <c r="B636" s="27"/>
      <c r="C636" s="29"/>
      <c r="D636" s="6" t="s">
        <v>90</v>
      </c>
      <c r="E636" s="14">
        <f t="shared" si="392"/>
        <v>0</v>
      </c>
      <c r="F636" s="14">
        <f t="shared" ref="F636:I636" si="399">F770</f>
        <v>0</v>
      </c>
      <c r="G636" s="14">
        <f t="shared" si="399"/>
        <v>0</v>
      </c>
      <c r="H636" s="14">
        <f t="shared" si="399"/>
        <v>0</v>
      </c>
      <c r="I636" s="14">
        <f t="shared" si="399"/>
        <v>0</v>
      </c>
      <c r="J636" s="9" t="e">
        <f t="shared" si="395"/>
        <v>#DIV/0!</v>
      </c>
      <c r="K636" s="9" t="e">
        <f t="shared" ref="K636:K637" si="400">H636/F636*100</f>
        <v>#DIV/0!</v>
      </c>
      <c r="L636" s="14"/>
    </row>
    <row r="637" spans="1:12">
      <c r="A637" s="27"/>
      <c r="B637" s="27"/>
      <c r="C637" s="29"/>
      <c r="D637" s="6" t="s">
        <v>2</v>
      </c>
      <c r="E637" s="14">
        <f t="shared" si="392"/>
        <v>0</v>
      </c>
      <c r="F637" s="14">
        <f t="shared" si="392"/>
        <v>0</v>
      </c>
      <c r="G637" s="14">
        <f t="shared" si="392"/>
        <v>0</v>
      </c>
      <c r="H637" s="14">
        <f t="shared" si="392"/>
        <v>0</v>
      </c>
      <c r="I637" s="14">
        <f t="shared" si="392"/>
        <v>0</v>
      </c>
      <c r="J637" s="9" t="e">
        <f t="shared" si="395"/>
        <v>#DIV/0!</v>
      </c>
      <c r="K637" s="9" t="e">
        <f t="shared" si="400"/>
        <v>#DIV/0!</v>
      </c>
      <c r="L637" s="14"/>
    </row>
    <row r="638" spans="1:12">
      <c r="A638" s="27"/>
      <c r="B638" s="27"/>
      <c r="C638" s="29"/>
      <c r="D638" s="6" t="s">
        <v>13</v>
      </c>
      <c r="E638" s="14">
        <f t="shared" si="392"/>
        <v>0</v>
      </c>
      <c r="F638" s="14" t="s">
        <v>15</v>
      </c>
      <c r="G638" s="14" t="s">
        <v>15</v>
      </c>
      <c r="H638" s="23" t="s">
        <v>15</v>
      </c>
      <c r="I638" s="23">
        <v>0</v>
      </c>
      <c r="J638" s="9" t="e">
        <f t="shared" si="395"/>
        <v>#VALUE!</v>
      </c>
      <c r="K638" s="9" t="s">
        <v>15</v>
      </c>
      <c r="L638" s="14"/>
    </row>
    <row r="639" spans="1:12" ht="37.5">
      <c r="A639" s="27"/>
      <c r="B639" s="27"/>
      <c r="C639" s="29"/>
      <c r="D639" s="6" t="s">
        <v>14</v>
      </c>
      <c r="E639" s="14">
        <f>E773</f>
        <v>0</v>
      </c>
      <c r="F639" s="14" t="s">
        <v>15</v>
      </c>
      <c r="G639" s="14" t="s">
        <v>15</v>
      </c>
      <c r="H639" s="23" t="s">
        <v>15</v>
      </c>
      <c r="I639" s="23">
        <v>0</v>
      </c>
      <c r="J639" s="9" t="e">
        <f>I639/F639*100</f>
        <v>#VALUE!</v>
      </c>
      <c r="K639" s="9" t="s">
        <v>15</v>
      </c>
      <c r="L639" s="14"/>
    </row>
    <row r="640" spans="1:12">
      <c r="A640" s="27"/>
      <c r="B640" s="27"/>
      <c r="C640" s="29" t="s">
        <v>16</v>
      </c>
      <c r="D640" s="18" t="s">
        <v>1</v>
      </c>
      <c r="E640" s="14">
        <f t="shared" ref="E640:I646" si="401">E774</f>
        <v>8515.1</v>
      </c>
      <c r="F640" s="14" t="s">
        <v>15</v>
      </c>
      <c r="G640" s="14" t="s">
        <v>15</v>
      </c>
      <c r="H640" s="23" t="s">
        <v>15</v>
      </c>
      <c r="I640" s="14">
        <f t="shared" ref="I640" si="402">I774</f>
        <v>2128.8000000000002</v>
      </c>
      <c r="J640" s="9" t="e">
        <f>I640/F640*100</f>
        <v>#VALUE!</v>
      </c>
      <c r="K640" s="9" t="s">
        <v>15</v>
      </c>
      <c r="L640" s="14"/>
    </row>
    <row r="641" spans="1:12" ht="37.5">
      <c r="A641" s="27"/>
      <c r="B641" s="27"/>
      <c r="C641" s="29"/>
      <c r="D641" s="6" t="s">
        <v>87</v>
      </c>
      <c r="E641" s="14">
        <f t="shared" si="401"/>
        <v>8515.1</v>
      </c>
      <c r="F641" s="14">
        <f t="shared" ref="F641:I641" si="403">F775</f>
        <v>8515.1</v>
      </c>
      <c r="G641" s="14">
        <f t="shared" si="403"/>
        <v>8515.1</v>
      </c>
      <c r="H641" s="14">
        <f t="shared" si="403"/>
        <v>2128.8000000000002</v>
      </c>
      <c r="I641" s="14">
        <f t="shared" si="403"/>
        <v>2128.8000000000002</v>
      </c>
      <c r="J641" s="9">
        <f t="shared" ref="J641:J646" si="404">I641/F641*100</f>
        <v>25.000293596082258</v>
      </c>
      <c r="K641" s="9">
        <f t="shared" ref="K641:K642" si="405">H641/F641*100</f>
        <v>25.000293596082258</v>
      </c>
      <c r="L641" s="14"/>
    </row>
    <row r="642" spans="1:12" ht="37.5">
      <c r="A642" s="27"/>
      <c r="B642" s="27"/>
      <c r="C642" s="29"/>
      <c r="D642" s="6" t="s">
        <v>88</v>
      </c>
      <c r="E642" s="14">
        <f t="shared" si="401"/>
        <v>0</v>
      </c>
      <c r="F642" s="14">
        <f t="shared" ref="F642:I642" si="406">F776</f>
        <v>0</v>
      </c>
      <c r="G642" s="14">
        <f t="shared" si="406"/>
        <v>0</v>
      </c>
      <c r="H642" s="14">
        <f t="shared" si="406"/>
        <v>0</v>
      </c>
      <c r="I642" s="14">
        <f t="shared" si="406"/>
        <v>0</v>
      </c>
      <c r="J642" s="9" t="e">
        <f t="shared" si="404"/>
        <v>#DIV/0!</v>
      </c>
      <c r="K642" s="9" t="e">
        <f t="shared" si="405"/>
        <v>#DIV/0!</v>
      </c>
      <c r="L642" s="14"/>
    </row>
    <row r="643" spans="1:12" ht="56.25">
      <c r="A643" s="27"/>
      <c r="B643" s="27"/>
      <c r="C643" s="29"/>
      <c r="D643" s="6" t="s">
        <v>89</v>
      </c>
      <c r="E643" s="14">
        <f t="shared" si="401"/>
        <v>0</v>
      </c>
      <c r="F643" s="14">
        <f t="shared" ref="F643:I643" si="407">F777</f>
        <v>0</v>
      </c>
      <c r="G643" s="14">
        <f t="shared" si="407"/>
        <v>0</v>
      </c>
      <c r="H643" s="14">
        <f t="shared" si="407"/>
        <v>0</v>
      </c>
      <c r="I643" s="14">
        <f t="shared" si="407"/>
        <v>0</v>
      </c>
      <c r="J643" s="9" t="e">
        <f t="shared" si="404"/>
        <v>#DIV/0!</v>
      </c>
      <c r="K643" s="9" t="e">
        <f>H643/F643*100</f>
        <v>#DIV/0!</v>
      </c>
      <c r="L643" s="14"/>
    </row>
    <row r="644" spans="1:12" ht="37.5">
      <c r="A644" s="27"/>
      <c r="B644" s="27"/>
      <c r="C644" s="29"/>
      <c r="D644" s="6" t="s">
        <v>90</v>
      </c>
      <c r="E644" s="14">
        <f t="shared" si="401"/>
        <v>0</v>
      </c>
      <c r="F644" s="14">
        <f t="shared" ref="F644:I644" si="408">F778</f>
        <v>0</v>
      </c>
      <c r="G644" s="14">
        <f t="shared" si="408"/>
        <v>0</v>
      </c>
      <c r="H644" s="14">
        <f t="shared" si="408"/>
        <v>0</v>
      </c>
      <c r="I644" s="14">
        <f t="shared" si="408"/>
        <v>0</v>
      </c>
      <c r="J644" s="9" t="e">
        <f t="shared" si="404"/>
        <v>#DIV/0!</v>
      </c>
      <c r="K644" s="9" t="e">
        <f t="shared" ref="K644:K645" si="409">H644/F644*100</f>
        <v>#DIV/0!</v>
      </c>
      <c r="L644" s="14"/>
    </row>
    <row r="645" spans="1:12">
      <c r="A645" s="27"/>
      <c r="B645" s="27"/>
      <c r="C645" s="29"/>
      <c r="D645" s="6" t="s">
        <v>2</v>
      </c>
      <c r="E645" s="14">
        <f t="shared" si="401"/>
        <v>0</v>
      </c>
      <c r="F645" s="14">
        <f t="shared" si="401"/>
        <v>0</v>
      </c>
      <c r="G645" s="14">
        <f t="shared" si="401"/>
        <v>0</v>
      </c>
      <c r="H645" s="14">
        <f t="shared" si="401"/>
        <v>0</v>
      </c>
      <c r="I645" s="14">
        <f t="shared" si="401"/>
        <v>0</v>
      </c>
      <c r="J645" s="9" t="e">
        <f t="shared" si="404"/>
        <v>#DIV/0!</v>
      </c>
      <c r="K645" s="9" t="e">
        <f t="shared" si="409"/>
        <v>#DIV/0!</v>
      </c>
      <c r="L645" s="14"/>
    </row>
    <row r="646" spans="1:12">
      <c r="A646" s="27"/>
      <c r="B646" s="27"/>
      <c r="C646" s="29"/>
      <c r="D646" s="6" t="s">
        <v>13</v>
      </c>
      <c r="E646" s="14">
        <f t="shared" si="401"/>
        <v>0</v>
      </c>
      <c r="F646" s="14" t="s">
        <v>15</v>
      </c>
      <c r="G646" s="14" t="s">
        <v>15</v>
      </c>
      <c r="H646" s="23" t="s">
        <v>15</v>
      </c>
      <c r="I646" s="23">
        <v>0</v>
      </c>
      <c r="J646" s="9" t="e">
        <f t="shared" si="404"/>
        <v>#VALUE!</v>
      </c>
      <c r="K646" s="9" t="s">
        <v>15</v>
      </c>
      <c r="L646" s="14"/>
    </row>
    <row r="647" spans="1:12" ht="37.5">
      <c r="A647" s="27"/>
      <c r="B647" s="27"/>
      <c r="C647" s="29"/>
      <c r="D647" s="6" t="s">
        <v>14</v>
      </c>
      <c r="E647" s="14">
        <f>E781</f>
        <v>0</v>
      </c>
      <c r="F647" s="14" t="s">
        <v>15</v>
      </c>
      <c r="G647" s="14" t="s">
        <v>15</v>
      </c>
      <c r="H647" s="23" t="s">
        <v>15</v>
      </c>
      <c r="I647" s="23">
        <v>0</v>
      </c>
      <c r="J647" s="9" t="e">
        <f>I647/F647*100</f>
        <v>#VALUE!</v>
      </c>
      <c r="K647" s="9" t="s">
        <v>15</v>
      </c>
      <c r="L647" s="14"/>
    </row>
    <row r="648" spans="1:12">
      <c r="A648" s="27"/>
      <c r="B648" s="27"/>
      <c r="C648" s="29" t="s">
        <v>94</v>
      </c>
      <c r="D648" s="18" t="s">
        <v>1</v>
      </c>
      <c r="E648" s="14">
        <f t="shared" ref="E648:I654" si="410">E782</f>
        <v>781.2</v>
      </c>
      <c r="F648" s="14" t="s">
        <v>15</v>
      </c>
      <c r="G648" s="14" t="s">
        <v>15</v>
      </c>
      <c r="H648" s="23" t="s">
        <v>15</v>
      </c>
      <c r="I648" s="14">
        <f t="shared" ref="I648" si="411">I782</f>
        <v>195.3</v>
      </c>
      <c r="J648" s="9" t="e">
        <f>I648/F648*100</f>
        <v>#VALUE!</v>
      </c>
      <c r="K648" s="9" t="s">
        <v>15</v>
      </c>
      <c r="L648" s="14"/>
    </row>
    <row r="649" spans="1:12" ht="37.5">
      <c r="A649" s="27"/>
      <c r="B649" s="27"/>
      <c r="C649" s="29"/>
      <c r="D649" s="6" t="s">
        <v>87</v>
      </c>
      <c r="E649" s="14">
        <f t="shared" si="410"/>
        <v>781.2</v>
      </c>
      <c r="F649" s="14">
        <f t="shared" ref="F649:I649" si="412">F783</f>
        <v>781.2</v>
      </c>
      <c r="G649" s="14">
        <f t="shared" si="412"/>
        <v>781.2</v>
      </c>
      <c r="H649" s="14">
        <f t="shared" si="412"/>
        <v>195.3</v>
      </c>
      <c r="I649" s="14">
        <f t="shared" si="412"/>
        <v>195.3</v>
      </c>
      <c r="J649" s="9">
        <f t="shared" ref="J649:J654" si="413">I649/F649*100</f>
        <v>25</v>
      </c>
      <c r="K649" s="9">
        <f t="shared" ref="K649:K650" si="414">H649/F649*100</f>
        <v>25</v>
      </c>
      <c r="L649" s="14"/>
    </row>
    <row r="650" spans="1:12" ht="37.5">
      <c r="A650" s="27"/>
      <c r="B650" s="27"/>
      <c r="C650" s="29"/>
      <c r="D650" s="6" t="s">
        <v>88</v>
      </c>
      <c r="E650" s="14">
        <f t="shared" si="410"/>
        <v>0</v>
      </c>
      <c r="F650" s="14">
        <f t="shared" ref="F650:I650" si="415">F784</f>
        <v>0</v>
      </c>
      <c r="G650" s="14">
        <f t="shared" si="415"/>
        <v>0</v>
      </c>
      <c r="H650" s="14">
        <f t="shared" si="415"/>
        <v>0</v>
      </c>
      <c r="I650" s="14">
        <f t="shared" si="415"/>
        <v>0</v>
      </c>
      <c r="J650" s="9" t="e">
        <f t="shared" si="413"/>
        <v>#DIV/0!</v>
      </c>
      <c r="K650" s="9" t="e">
        <f t="shared" si="414"/>
        <v>#DIV/0!</v>
      </c>
      <c r="L650" s="14"/>
    </row>
    <row r="651" spans="1:12" ht="56.25">
      <c r="A651" s="27"/>
      <c r="B651" s="27"/>
      <c r="C651" s="29"/>
      <c r="D651" s="6" t="s">
        <v>89</v>
      </c>
      <c r="E651" s="14">
        <f t="shared" si="410"/>
        <v>0</v>
      </c>
      <c r="F651" s="14">
        <f t="shared" ref="F651:I651" si="416">F785</f>
        <v>0</v>
      </c>
      <c r="G651" s="14">
        <f t="shared" si="416"/>
        <v>0</v>
      </c>
      <c r="H651" s="14">
        <f t="shared" si="416"/>
        <v>0</v>
      </c>
      <c r="I651" s="14">
        <f t="shared" si="416"/>
        <v>0</v>
      </c>
      <c r="J651" s="9" t="e">
        <f t="shared" si="413"/>
        <v>#DIV/0!</v>
      </c>
      <c r="K651" s="9" t="e">
        <f>H651/F651*100</f>
        <v>#DIV/0!</v>
      </c>
      <c r="L651" s="14"/>
    </row>
    <row r="652" spans="1:12" ht="37.5">
      <c r="A652" s="27"/>
      <c r="B652" s="27"/>
      <c r="C652" s="29"/>
      <c r="D652" s="6" t="s">
        <v>90</v>
      </c>
      <c r="E652" s="14">
        <f t="shared" si="410"/>
        <v>0</v>
      </c>
      <c r="F652" s="14">
        <f t="shared" ref="F652:I652" si="417">F786</f>
        <v>0</v>
      </c>
      <c r="G652" s="14">
        <f t="shared" si="417"/>
        <v>0</v>
      </c>
      <c r="H652" s="14">
        <f t="shared" si="417"/>
        <v>0</v>
      </c>
      <c r="I652" s="14">
        <f t="shared" si="417"/>
        <v>0</v>
      </c>
      <c r="J652" s="9" t="e">
        <f t="shared" si="413"/>
        <v>#DIV/0!</v>
      </c>
      <c r="K652" s="9" t="e">
        <f t="shared" ref="K652:K653" si="418">H652/F652*100</f>
        <v>#DIV/0!</v>
      </c>
      <c r="L652" s="14"/>
    </row>
    <row r="653" spans="1:12">
      <c r="A653" s="27"/>
      <c r="B653" s="27"/>
      <c r="C653" s="29"/>
      <c r="D653" s="6" t="s">
        <v>2</v>
      </c>
      <c r="E653" s="14">
        <f t="shared" si="410"/>
        <v>0</v>
      </c>
      <c r="F653" s="14">
        <f t="shared" si="410"/>
        <v>0</v>
      </c>
      <c r="G653" s="14">
        <f t="shared" si="410"/>
        <v>0</v>
      </c>
      <c r="H653" s="14">
        <f t="shared" si="410"/>
        <v>0</v>
      </c>
      <c r="I653" s="14">
        <f t="shared" si="410"/>
        <v>0</v>
      </c>
      <c r="J653" s="9" t="e">
        <f t="shared" si="413"/>
        <v>#DIV/0!</v>
      </c>
      <c r="K653" s="9" t="e">
        <f t="shared" si="418"/>
        <v>#DIV/0!</v>
      </c>
      <c r="L653" s="14"/>
    </row>
    <row r="654" spans="1:12">
      <c r="A654" s="27"/>
      <c r="B654" s="27"/>
      <c r="C654" s="29"/>
      <c r="D654" s="6" t="s">
        <v>13</v>
      </c>
      <c r="E654" s="14">
        <f t="shared" si="410"/>
        <v>0</v>
      </c>
      <c r="F654" s="14" t="s">
        <v>15</v>
      </c>
      <c r="G654" s="14" t="s">
        <v>15</v>
      </c>
      <c r="H654" s="23" t="s">
        <v>15</v>
      </c>
      <c r="I654" s="23">
        <v>0</v>
      </c>
      <c r="J654" s="9" t="e">
        <f t="shared" si="413"/>
        <v>#VALUE!</v>
      </c>
      <c r="K654" s="9" t="s">
        <v>15</v>
      </c>
      <c r="L654" s="14"/>
    </row>
    <row r="655" spans="1:12" ht="37.5">
      <c r="A655" s="27"/>
      <c r="B655" s="27"/>
      <c r="C655" s="29"/>
      <c r="D655" s="6" t="s">
        <v>14</v>
      </c>
      <c r="E655" s="14">
        <f>E789</f>
        <v>0</v>
      </c>
      <c r="F655" s="14" t="s">
        <v>15</v>
      </c>
      <c r="G655" s="14" t="s">
        <v>15</v>
      </c>
      <c r="H655" s="23" t="s">
        <v>15</v>
      </c>
      <c r="I655" s="23">
        <v>0</v>
      </c>
      <c r="J655" s="9" t="e">
        <f>I655/F655*100</f>
        <v>#VALUE!</v>
      </c>
      <c r="K655" s="9" t="s">
        <v>15</v>
      </c>
      <c r="L655" s="14"/>
    </row>
    <row r="656" spans="1:12">
      <c r="A656" s="27" t="s">
        <v>187</v>
      </c>
      <c r="B656" s="28" t="s">
        <v>72</v>
      </c>
      <c r="C656" s="29" t="s">
        <v>8</v>
      </c>
      <c r="D656" s="18" t="s">
        <v>1</v>
      </c>
      <c r="E656" s="14">
        <f t="shared" ref="E656:G662" si="419">E709+E717</f>
        <v>43599.8</v>
      </c>
      <c r="F656" s="14" t="s">
        <v>15</v>
      </c>
      <c r="G656" s="14" t="s">
        <v>15</v>
      </c>
      <c r="H656" s="23" t="s">
        <v>15</v>
      </c>
      <c r="I656" s="23">
        <f>I657+I660+I662+I663</f>
        <v>5444.4</v>
      </c>
      <c r="J656" s="9" t="e">
        <f>I656/F656*100</f>
        <v>#VALUE!</v>
      </c>
      <c r="K656" s="9" t="s">
        <v>15</v>
      </c>
      <c r="L656" s="14"/>
    </row>
    <row r="657" spans="1:12" ht="37.5">
      <c r="A657" s="27"/>
      <c r="B657" s="28"/>
      <c r="C657" s="29"/>
      <c r="D657" s="6" t="s">
        <v>87</v>
      </c>
      <c r="E657" s="14">
        <f t="shared" si="419"/>
        <v>0</v>
      </c>
      <c r="F657" s="14">
        <f t="shared" ref="F657:G657" si="420">F710+F718</f>
        <v>0</v>
      </c>
      <c r="G657" s="14">
        <f t="shared" si="420"/>
        <v>0</v>
      </c>
      <c r="H657" s="23">
        <v>0</v>
      </c>
      <c r="I657" s="23">
        <v>0</v>
      </c>
      <c r="J657" s="9" t="e">
        <f t="shared" ref="J657:J662" si="421">I657/F657*100</f>
        <v>#DIV/0!</v>
      </c>
      <c r="K657" s="9" t="e">
        <f t="shared" ref="K657:K658" si="422">H657/F657*100</f>
        <v>#DIV/0!</v>
      </c>
      <c r="L657" s="14"/>
    </row>
    <row r="658" spans="1:12" ht="37.5">
      <c r="A658" s="27"/>
      <c r="B658" s="28"/>
      <c r="C658" s="29"/>
      <c r="D658" s="6" t="s">
        <v>88</v>
      </c>
      <c r="E658" s="14">
        <f t="shared" si="419"/>
        <v>0</v>
      </c>
      <c r="F658" s="14">
        <f t="shared" ref="F658:G658" si="423">F711+F719</f>
        <v>0</v>
      </c>
      <c r="G658" s="14">
        <f t="shared" si="423"/>
        <v>0</v>
      </c>
      <c r="H658" s="23">
        <v>0</v>
      </c>
      <c r="I658" s="23">
        <v>0</v>
      </c>
      <c r="J658" s="9" t="e">
        <f t="shared" si="421"/>
        <v>#DIV/0!</v>
      </c>
      <c r="K658" s="9" t="e">
        <f t="shared" si="422"/>
        <v>#DIV/0!</v>
      </c>
      <c r="L658" s="14"/>
    </row>
    <row r="659" spans="1:12" ht="56.25">
      <c r="A659" s="27"/>
      <c r="B659" s="28"/>
      <c r="C659" s="29"/>
      <c r="D659" s="6" t="s">
        <v>89</v>
      </c>
      <c r="E659" s="14">
        <f t="shared" si="419"/>
        <v>0</v>
      </c>
      <c r="F659" s="14">
        <f t="shared" ref="F659:G659" si="424">F712+F720</f>
        <v>0</v>
      </c>
      <c r="G659" s="14">
        <f t="shared" si="424"/>
        <v>0</v>
      </c>
      <c r="H659" s="23">
        <v>0</v>
      </c>
      <c r="I659" s="23">
        <v>0</v>
      </c>
      <c r="J659" s="9" t="e">
        <f t="shared" si="421"/>
        <v>#DIV/0!</v>
      </c>
      <c r="K659" s="9" t="e">
        <f>H659/F659*100</f>
        <v>#DIV/0!</v>
      </c>
      <c r="L659" s="14"/>
    </row>
    <row r="660" spans="1:12" ht="37.5">
      <c r="A660" s="27"/>
      <c r="B660" s="28"/>
      <c r="C660" s="29"/>
      <c r="D660" s="6" t="s">
        <v>90</v>
      </c>
      <c r="E660" s="14">
        <f t="shared" si="419"/>
        <v>43599.8</v>
      </c>
      <c r="F660" s="14">
        <f t="shared" ref="F660" si="425">F713+F721</f>
        <v>43599.8</v>
      </c>
      <c r="G660" s="14">
        <f>G713+G721</f>
        <v>42012.1</v>
      </c>
      <c r="H660" s="23">
        <f t="shared" ref="H660:I661" si="426">H713+H721</f>
        <v>5444.4</v>
      </c>
      <c r="I660" s="23">
        <f t="shared" si="426"/>
        <v>5444.4</v>
      </c>
      <c r="J660" s="9">
        <f t="shared" si="421"/>
        <v>12.487213244097449</v>
      </c>
      <c r="K660" s="9">
        <f t="shared" ref="K660:K661" si="427">H660/F660*100</f>
        <v>12.487213244097449</v>
      </c>
      <c r="L660" s="14"/>
    </row>
    <row r="661" spans="1:12">
      <c r="A661" s="27"/>
      <c r="B661" s="28"/>
      <c r="C661" s="29"/>
      <c r="D661" s="6" t="s">
        <v>2</v>
      </c>
      <c r="E661" s="14">
        <f t="shared" si="419"/>
        <v>43599.8</v>
      </c>
      <c r="F661" s="14">
        <f t="shared" si="419"/>
        <v>43599.8</v>
      </c>
      <c r="G661" s="14">
        <f t="shared" si="419"/>
        <v>42012.1</v>
      </c>
      <c r="H661" s="23">
        <f t="shared" si="426"/>
        <v>5444.4</v>
      </c>
      <c r="I661" s="23">
        <f t="shared" si="426"/>
        <v>5444.4</v>
      </c>
      <c r="J661" s="9">
        <f t="shared" si="421"/>
        <v>12.487213244097449</v>
      </c>
      <c r="K661" s="9">
        <f t="shared" si="427"/>
        <v>12.487213244097449</v>
      </c>
      <c r="L661" s="14"/>
    </row>
    <row r="662" spans="1:12">
      <c r="A662" s="27"/>
      <c r="B662" s="28"/>
      <c r="C662" s="29"/>
      <c r="D662" s="6" t="s">
        <v>13</v>
      </c>
      <c r="E662" s="14">
        <f t="shared" si="419"/>
        <v>0</v>
      </c>
      <c r="F662" s="14" t="s">
        <v>15</v>
      </c>
      <c r="G662" s="14" t="s">
        <v>15</v>
      </c>
      <c r="H662" s="23" t="s">
        <v>15</v>
      </c>
      <c r="I662" s="23">
        <v>0</v>
      </c>
      <c r="J662" s="9" t="e">
        <f t="shared" si="421"/>
        <v>#VALUE!</v>
      </c>
      <c r="K662" s="9" t="s">
        <v>15</v>
      </c>
      <c r="L662" s="14"/>
    </row>
    <row r="663" spans="1:12" ht="37.5">
      <c r="A663" s="27"/>
      <c r="B663" s="28"/>
      <c r="C663" s="29"/>
      <c r="D663" s="6" t="s">
        <v>14</v>
      </c>
      <c r="E663" s="14">
        <f>E716+E724</f>
        <v>0</v>
      </c>
      <c r="F663" s="14" t="s">
        <v>15</v>
      </c>
      <c r="G663" s="14" t="s">
        <v>15</v>
      </c>
      <c r="H663" s="23" t="s">
        <v>15</v>
      </c>
      <c r="I663" s="23">
        <v>0</v>
      </c>
      <c r="J663" s="9" t="e">
        <f>I663/F663*100</f>
        <v>#VALUE!</v>
      </c>
      <c r="K663" s="9" t="s">
        <v>15</v>
      </c>
      <c r="L663" s="14"/>
    </row>
    <row r="664" spans="1:12" ht="18.75" hidden="1" customHeight="1">
      <c r="A664" s="27" t="s">
        <v>31</v>
      </c>
      <c r="B664" s="28" t="s">
        <v>32</v>
      </c>
      <c r="C664" s="29" t="s">
        <v>30</v>
      </c>
      <c r="D664" s="18" t="s">
        <v>1</v>
      </c>
      <c r="E664" s="14">
        <f>E665+E667+E669+E671+E672</f>
        <v>0</v>
      </c>
      <c r="F664" s="14" t="s">
        <v>15</v>
      </c>
      <c r="G664" s="14" t="s">
        <v>15</v>
      </c>
      <c r="H664" s="23" t="s">
        <v>15</v>
      </c>
      <c r="I664" s="23">
        <f>I665+I667+I669+I671+I672</f>
        <v>0</v>
      </c>
      <c r="J664" s="9">
        <v>0</v>
      </c>
      <c r="K664" s="9" t="s">
        <v>15</v>
      </c>
      <c r="L664" s="14"/>
    </row>
    <row r="665" spans="1:12" ht="18.75" hidden="1" customHeight="1">
      <c r="A665" s="27"/>
      <c r="B665" s="28"/>
      <c r="C665" s="29"/>
      <c r="D665" s="6" t="s">
        <v>2</v>
      </c>
      <c r="E665" s="14">
        <v>0</v>
      </c>
      <c r="F665" s="7"/>
      <c r="G665" s="7"/>
      <c r="H665" s="26"/>
      <c r="I665" s="26"/>
      <c r="J665" s="9">
        <v>0</v>
      </c>
      <c r="K665" s="9">
        <v>0</v>
      </c>
      <c r="L665" s="14"/>
    </row>
    <row r="666" spans="1:12" ht="37.5" hidden="1" customHeight="1">
      <c r="A666" s="27"/>
      <c r="B666" s="28"/>
      <c r="C666" s="29"/>
      <c r="D666" s="6" t="s">
        <v>9</v>
      </c>
      <c r="E666" s="14">
        <v>0</v>
      </c>
      <c r="F666" s="7"/>
      <c r="G666" s="7"/>
      <c r="H666" s="26"/>
      <c r="I666" s="26"/>
      <c r="J666" s="9">
        <v>0</v>
      </c>
      <c r="K666" s="9">
        <v>0</v>
      </c>
      <c r="L666" s="14"/>
    </row>
    <row r="667" spans="1:12" ht="37.5" hidden="1" customHeight="1">
      <c r="A667" s="27"/>
      <c r="B667" s="28"/>
      <c r="C667" s="29"/>
      <c r="D667" s="6" t="s">
        <v>4</v>
      </c>
      <c r="E667" s="14"/>
      <c r="F667" s="7"/>
      <c r="G667" s="7"/>
      <c r="H667" s="26"/>
      <c r="I667" s="26"/>
      <c r="J667" s="9">
        <v>0</v>
      </c>
      <c r="K667" s="9">
        <v>0</v>
      </c>
      <c r="L667" s="14"/>
    </row>
    <row r="668" spans="1:12" ht="56.25" hidden="1" customHeight="1">
      <c r="A668" s="27"/>
      <c r="B668" s="28"/>
      <c r="C668" s="29"/>
      <c r="D668" s="6" t="s">
        <v>10</v>
      </c>
      <c r="E668" s="14"/>
      <c r="F668" s="7"/>
      <c r="G668" s="7"/>
      <c r="H668" s="26"/>
      <c r="I668" s="26"/>
      <c r="J668" s="9">
        <v>0</v>
      </c>
      <c r="K668" s="9">
        <v>0</v>
      </c>
      <c r="L668" s="14"/>
    </row>
    <row r="669" spans="1:12" ht="75" hidden="1" customHeight="1">
      <c r="A669" s="27"/>
      <c r="B669" s="28"/>
      <c r="C669" s="29"/>
      <c r="D669" s="6" t="s">
        <v>11</v>
      </c>
      <c r="E669" s="14"/>
      <c r="F669" s="7"/>
      <c r="G669" s="7"/>
      <c r="H669" s="26"/>
      <c r="I669" s="26"/>
      <c r="J669" s="9">
        <v>0</v>
      </c>
      <c r="K669" s="9">
        <v>0</v>
      </c>
      <c r="L669" s="14"/>
    </row>
    <row r="670" spans="1:12" ht="56.25" hidden="1" customHeight="1">
      <c r="A670" s="27"/>
      <c r="B670" s="28"/>
      <c r="C670" s="29"/>
      <c r="D670" s="6" t="s">
        <v>10</v>
      </c>
      <c r="E670" s="14">
        <v>0</v>
      </c>
      <c r="F670" s="7"/>
      <c r="G670" s="7"/>
      <c r="H670" s="26"/>
      <c r="I670" s="26"/>
      <c r="J670" s="9">
        <v>0</v>
      </c>
      <c r="K670" s="9">
        <v>0</v>
      </c>
      <c r="L670" s="14"/>
    </row>
    <row r="671" spans="1:12" ht="18.75" hidden="1" customHeight="1">
      <c r="A671" s="27"/>
      <c r="B671" s="28"/>
      <c r="C671" s="29"/>
      <c r="D671" s="6" t="s">
        <v>13</v>
      </c>
      <c r="E671" s="14">
        <v>0</v>
      </c>
      <c r="F671" s="14" t="s">
        <v>15</v>
      </c>
      <c r="G671" s="14" t="s">
        <v>15</v>
      </c>
      <c r="H671" s="23" t="s">
        <v>15</v>
      </c>
      <c r="I671" s="26"/>
      <c r="J671" s="9">
        <v>0</v>
      </c>
      <c r="K671" s="9" t="s">
        <v>15</v>
      </c>
      <c r="L671" s="14"/>
    </row>
    <row r="672" spans="1:12" ht="37.5" hidden="1" customHeight="1">
      <c r="A672" s="27"/>
      <c r="B672" s="28"/>
      <c r="C672" s="29"/>
      <c r="D672" s="6" t="s">
        <v>14</v>
      </c>
      <c r="E672" s="14">
        <v>0</v>
      </c>
      <c r="F672" s="14" t="s">
        <v>15</v>
      </c>
      <c r="G672" s="14" t="s">
        <v>15</v>
      </c>
      <c r="H672" s="23" t="s">
        <v>15</v>
      </c>
      <c r="I672" s="26"/>
      <c r="J672" s="9">
        <v>0</v>
      </c>
      <c r="K672" s="9" t="s">
        <v>15</v>
      </c>
      <c r="L672" s="14"/>
    </row>
    <row r="673" spans="1:12" ht="18.75" hidden="1" customHeight="1">
      <c r="A673" s="27" t="s">
        <v>33</v>
      </c>
      <c r="B673" s="28" t="s">
        <v>34</v>
      </c>
      <c r="C673" s="29" t="s">
        <v>30</v>
      </c>
      <c r="D673" s="18" t="s">
        <v>1</v>
      </c>
      <c r="E673" s="14">
        <f>E674+E676+E678+E680+E681</f>
        <v>0</v>
      </c>
      <c r="F673" s="14" t="s">
        <v>15</v>
      </c>
      <c r="G673" s="14" t="s">
        <v>15</v>
      </c>
      <c r="H673" s="23" t="s">
        <v>15</v>
      </c>
      <c r="I673" s="23">
        <f>I674+I676+I678+I680+I681</f>
        <v>0</v>
      </c>
      <c r="J673" s="9">
        <v>0</v>
      </c>
      <c r="K673" s="9" t="s">
        <v>15</v>
      </c>
      <c r="L673" s="14"/>
    </row>
    <row r="674" spans="1:12" ht="18.75" hidden="1" customHeight="1">
      <c r="A674" s="27"/>
      <c r="B674" s="28"/>
      <c r="C674" s="29"/>
      <c r="D674" s="6" t="s">
        <v>2</v>
      </c>
      <c r="E674" s="14">
        <v>0</v>
      </c>
      <c r="F674" s="7"/>
      <c r="G674" s="7"/>
      <c r="H674" s="26"/>
      <c r="I674" s="26"/>
      <c r="J674" s="9">
        <v>0</v>
      </c>
      <c r="K674" s="9">
        <v>0</v>
      </c>
      <c r="L674" s="14"/>
    </row>
    <row r="675" spans="1:12" ht="37.5" hidden="1" customHeight="1">
      <c r="A675" s="27"/>
      <c r="B675" s="28"/>
      <c r="C675" s="29"/>
      <c r="D675" s="6" t="s">
        <v>9</v>
      </c>
      <c r="E675" s="14">
        <v>0</v>
      </c>
      <c r="F675" s="7"/>
      <c r="G675" s="7"/>
      <c r="H675" s="26"/>
      <c r="I675" s="26"/>
      <c r="J675" s="9">
        <v>0</v>
      </c>
      <c r="K675" s="9">
        <v>0</v>
      </c>
      <c r="L675" s="14"/>
    </row>
    <row r="676" spans="1:12" ht="37.5" hidden="1" customHeight="1">
      <c r="A676" s="27"/>
      <c r="B676" s="28"/>
      <c r="C676" s="29"/>
      <c r="D676" s="6" t="s">
        <v>4</v>
      </c>
      <c r="E676" s="14"/>
      <c r="F676" s="7"/>
      <c r="G676" s="7"/>
      <c r="H676" s="26"/>
      <c r="I676" s="26"/>
      <c r="J676" s="9">
        <v>0</v>
      </c>
      <c r="K676" s="9">
        <v>0</v>
      </c>
      <c r="L676" s="14"/>
    </row>
    <row r="677" spans="1:12" ht="56.25" hidden="1" customHeight="1">
      <c r="A677" s="27"/>
      <c r="B677" s="28"/>
      <c r="C677" s="29"/>
      <c r="D677" s="6" t="s">
        <v>10</v>
      </c>
      <c r="E677" s="14"/>
      <c r="F677" s="7"/>
      <c r="G677" s="7"/>
      <c r="H677" s="26"/>
      <c r="I677" s="26"/>
      <c r="J677" s="9">
        <v>0</v>
      </c>
      <c r="K677" s="9">
        <v>0</v>
      </c>
      <c r="L677" s="14"/>
    </row>
    <row r="678" spans="1:12" ht="75" hidden="1" customHeight="1">
      <c r="A678" s="27"/>
      <c r="B678" s="28"/>
      <c r="C678" s="29"/>
      <c r="D678" s="6" t="s">
        <v>11</v>
      </c>
      <c r="E678" s="14"/>
      <c r="F678" s="7"/>
      <c r="G678" s="7"/>
      <c r="H678" s="26"/>
      <c r="I678" s="26"/>
      <c r="J678" s="9">
        <v>0</v>
      </c>
      <c r="K678" s="9">
        <v>0</v>
      </c>
      <c r="L678" s="14"/>
    </row>
    <row r="679" spans="1:12" ht="56.25" hidden="1" customHeight="1">
      <c r="A679" s="27"/>
      <c r="B679" s="28"/>
      <c r="C679" s="29"/>
      <c r="D679" s="6" t="s">
        <v>10</v>
      </c>
      <c r="E679" s="14">
        <v>0</v>
      </c>
      <c r="F679" s="7"/>
      <c r="G679" s="7"/>
      <c r="H679" s="26"/>
      <c r="I679" s="26"/>
      <c r="J679" s="9">
        <v>0</v>
      </c>
      <c r="K679" s="9">
        <v>0</v>
      </c>
      <c r="L679" s="14"/>
    </row>
    <row r="680" spans="1:12" ht="18.75" hidden="1" customHeight="1">
      <c r="A680" s="27"/>
      <c r="B680" s="28"/>
      <c r="C680" s="29"/>
      <c r="D680" s="6" t="s">
        <v>13</v>
      </c>
      <c r="E680" s="14">
        <v>0</v>
      </c>
      <c r="F680" s="14" t="s">
        <v>15</v>
      </c>
      <c r="G680" s="14" t="s">
        <v>15</v>
      </c>
      <c r="H680" s="23" t="s">
        <v>15</v>
      </c>
      <c r="I680" s="26"/>
      <c r="J680" s="9">
        <v>0</v>
      </c>
      <c r="K680" s="9" t="s">
        <v>15</v>
      </c>
      <c r="L680" s="14"/>
    </row>
    <row r="681" spans="1:12" ht="37.5" hidden="1" customHeight="1">
      <c r="A681" s="27"/>
      <c r="B681" s="28"/>
      <c r="C681" s="29"/>
      <c r="D681" s="6" t="s">
        <v>14</v>
      </c>
      <c r="E681" s="14">
        <v>0</v>
      </c>
      <c r="F681" s="14" t="s">
        <v>15</v>
      </c>
      <c r="G681" s="14" t="s">
        <v>15</v>
      </c>
      <c r="H681" s="23" t="s">
        <v>15</v>
      </c>
      <c r="I681" s="26"/>
      <c r="J681" s="9">
        <v>0</v>
      </c>
      <c r="K681" s="9" t="s">
        <v>15</v>
      </c>
      <c r="L681" s="14"/>
    </row>
    <row r="682" spans="1:12" ht="18.75" hidden="1" customHeight="1">
      <c r="A682" s="27" t="s">
        <v>35</v>
      </c>
      <c r="B682" s="28" t="s">
        <v>36</v>
      </c>
      <c r="C682" s="29" t="s">
        <v>18</v>
      </c>
      <c r="D682" s="18" t="s">
        <v>1</v>
      </c>
      <c r="E682" s="14">
        <f>E683+E685+E687+E689+E690</f>
        <v>0</v>
      </c>
      <c r="F682" s="14" t="s">
        <v>15</v>
      </c>
      <c r="G682" s="14" t="s">
        <v>15</v>
      </c>
      <c r="H682" s="23" t="s">
        <v>15</v>
      </c>
      <c r="I682" s="23">
        <f>I683+I685+I687+I689+I690</f>
        <v>0</v>
      </c>
      <c r="J682" s="9">
        <v>0</v>
      </c>
      <c r="K682" s="9" t="s">
        <v>15</v>
      </c>
      <c r="L682" s="14"/>
    </row>
    <row r="683" spans="1:12" ht="18.75" hidden="1" customHeight="1">
      <c r="A683" s="27"/>
      <c r="B683" s="28"/>
      <c r="C683" s="29"/>
      <c r="D683" s="6" t="s">
        <v>2</v>
      </c>
      <c r="E683" s="14">
        <v>0</v>
      </c>
      <c r="F683" s="7"/>
      <c r="G683" s="7"/>
      <c r="H683" s="26"/>
      <c r="I683" s="26"/>
      <c r="J683" s="9">
        <v>0</v>
      </c>
      <c r="K683" s="9">
        <v>0</v>
      </c>
      <c r="L683" s="14"/>
    </row>
    <row r="684" spans="1:12" ht="37.5" hidden="1" customHeight="1">
      <c r="A684" s="27"/>
      <c r="B684" s="28"/>
      <c r="C684" s="29"/>
      <c r="D684" s="6" t="s">
        <v>9</v>
      </c>
      <c r="E684" s="14">
        <v>0</v>
      </c>
      <c r="F684" s="7"/>
      <c r="G684" s="7"/>
      <c r="H684" s="26"/>
      <c r="I684" s="26"/>
      <c r="J684" s="9">
        <v>0</v>
      </c>
      <c r="K684" s="9">
        <v>0</v>
      </c>
      <c r="L684" s="14"/>
    </row>
    <row r="685" spans="1:12" ht="37.5" hidden="1" customHeight="1">
      <c r="A685" s="27"/>
      <c r="B685" s="28"/>
      <c r="C685" s="29"/>
      <c r="D685" s="6" t="s">
        <v>4</v>
      </c>
      <c r="E685" s="14"/>
      <c r="F685" s="7"/>
      <c r="G685" s="7"/>
      <c r="H685" s="26"/>
      <c r="I685" s="26"/>
      <c r="J685" s="9">
        <v>0</v>
      </c>
      <c r="K685" s="9">
        <v>0</v>
      </c>
      <c r="L685" s="14"/>
    </row>
    <row r="686" spans="1:12" ht="56.25" hidden="1" customHeight="1">
      <c r="A686" s="27"/>
      <c r="B686" s="28"/>
      <c r="C686" s="29"/>
      <c r="D686" s="6" t="s">
        <v>10</v>
      </c>
      <c r="E686" s="14"/>
      <c r="F686" s="7"/>
      <c r="G686" s="7"/>
      <c r="H686" s="26"/>
      <c r="I686" s="26"/>
      <c r="J686" s="9">
        <v>0</v>
      </c>
      <c r="K686" s="9">
        <v>0</v>
      </c>
      <c r="L686" s="14"/>
    </row>
    <row r="687" spans="1:12" ht="75" hidden="1" customHeight="1">
      <c r="A687" s="27"/>
      <c r="B687" s="28"/>
      <c r="C687" s="29"/>
      <c r="D687" s="6" t="s">
        <v>11</v>
      </c>
      <c r="E687" s="14"/>
      <c r="F687" s="7"/>
      <c r="G687" s="7"/>
      <c r="H687" s="26"/>
      <c r="I687" s="26"/>
      <c r="J687" s="9">
        <v>0</v>
      </c>
      <c r="K687" s="9">
        <v>0</v>
      </c>
      <c r="L687" s="14"/>
    </row>
    <row r="688" spans="1:12" ht="56.25" hidden="1" customHeight="1">
      <c r="A688" s="27"/>
      <c r="B688" s="28"/>
      <c r="C688" s="29"/>
      <c r="D688" s="6" t="s">
        <v>10</v>
      </c>
      <c r="E688" s="14">
        <v>0</v>
      </c>
      <c r="F688" s="7"/>
      <c r="G688" s="7"/>
      <c r="H688" s="26"/>
      <c r="I688" s="26"/>
      <c r="J688" s="9">
        <v>0</v>
      </c>
      <c r="K688" s="9">
        <v>0</v>
      </c>
      <c r="L688" s="14"/>
    </row>
    <row r="689" spans="1:12" ht="18.75" hidden="1" customHeight="1">
      <c r="A689" s="27"/>
      <c r="B689" s="28"/>
      <c r="C689" s="29"/>
      <c r="D689" s="6" t="s">
        <v>13</v>
      </c>
      <c r="E689" s="14">
        <v>0</v>
      </c>
      <c r="F689" s="14" t="s">
        <v>15</v>
      </c>
      <c r="G689" s="14" t="s">
        <v>15</v>
      </c>
      <c r="H689" s="23" t="s">
        <v>15</v>
      </c>
      <c r="I689" s="26"/>
      <c r="J689" s="9">
        <v>0</v>
      </c>
      <c r="K689" s="9" t="s">
        <v>15</v>
      </c>
      <c r="L689" s="14"/>
    </row>
    <row r="690" spans="1:12" ht="37.5" hidden="1" customHeight="1">
      <c r="A690" s="27"/>
      <c r="B690" s="28"/>
      <c r="C690" s="29"/>
      <c r="D690" s="6" t="s">
        <v>14</v>
      </c>
      <c r="E690" s="14">
        <v>0</v>
      </c>
      <c r="F690" s="14" t="s">
        <v>15</v>
      </c>
      <c r="G690" s="14" t="s">
        <v>15</v>
      </c>
      <c r="H690" s="23" t="s">
        <v>15</v>
      </c>
      <c r="I690" s="26"/>
      <c r="J690" s="9">
        <v>0</v>
      </c>
      <c r="K690" s="9" t="s">
        <v>15</v>
      </c>
      <c r="L690" s="14"/>
    </row>
    <row r="691" spans="1:12" ht="18.75" hidden="1" customHeight="1">
      <c r="A691" s="27" t="s">
        <v>37</v>
      </c>
      <c r="B691" s="28" t="s">
        <v>38</v>
      </c>
      <c r="C691" s="29" t="s">
        <v>18</v>
      </c>
      <c r="D691" s="18" t="s">
        <v>1</v>
      </c>
      <c r="E691" s="14">
        <f>E692+E694+E696+E698+E699</f>
        <v>0</v>
      </c>
      <c r="F691" s="14" t="s">
        <v>15</v>
      </c>
      <c r="G691" s="14" t="s">
        <v>15</v>
      </c>
      <c r="H691" s="23" t="s">
        <v>15</v>
      </c>
      <c r="I691" s="23">
        <f>I692+I694+I696+I698+I699</f>
        <v>0</v>
      </c>
      <c r="J691" s="9">
        <v>0</v>
      </c>
      <c r="K691" s="9" t="s">
        <v>15</v>
      </c>
      <c r="L691" s="14"/>
    </row>
    <row r="692" spans="1:12" ht="18.75" hidden="1" customHeight="1">
      <c r="A692" s="27"/>
      <c r="B692" s="28"/>
      <c r="C692" s="29"/>
      <c r="D692" s="6" t="s">
        <v>2</v>
      </c>
      <c r="E692" s="14">
        <v>0</v>
      </c>
      <c r="F692" s="7"/>
      <c r="G692" s="7"/>
      <c r="H692" s="26"/>
      <c r="I692" s="26"/>
      <c r="J692" s="9">
        <v>0</v>
      </c>
      <c r="K692" s="9">
        <v>0</v>
      </c>
      <c r="L692" s="14"/>
    </row>
    <row r="693" spans="1:12" ht="37.5" hidden="1" customHeight="1">
      <c r="A693" s="27"/>
      <c r="B693" s="28"/>
      <c r="C693" s="29"/>
      <c r="D693" s="6" t="s">
        <v>9</v>
      </c>
      <c r="E693" s="14">
        <v>0</v>
      </c>
      <c r="F693" s="7"/>
      <c r="G693" s="7"/>
      <c r="H693" s="26"/>
      <c r="I693" s="26"/>
      <c r="J693" s="9">
        <v>0</v>
      </c>
      <c r="K693" s="9">
        <v>0</v>
      </c>
      <c r="L693" s="14"/>
    </row>
    <row r="694" spans="1:12" ht="37.5" hidden="1" customHeight="1">
      <c r="A694" s="27"/>
      <c r="B694" s="28"/>
      <c r="C694" s="29"/>
      <c r="D694" s="6" t="s">
        <v>4</v>
      </c>
      <c r="E694" s="14"/>
      <c r="F694" s="7"/>
      <c r="G694" s="7"/>
      <c r="H694" s="26"/>
      <c r="I694" s="26"/>
      <c r="J694" s="9">
        <v>0</v>
      </c>
      <c r="K694" s="9">
        <v>0</v>
      </c>
      <c r="L694" s="14"/>
    </row>
    <row r="695" spans="1:12" ht="56.25" hidden="1" customHeight="1">
      <c r="A695" s="27"/>
      <c r="B695" s="28"/>
      <c r="C695" s="29"/>
      <c r="D695" s="6" t="s">
        <v>10</v>
      </c>
      <c r="E695" s="14"/>
      <c r="F695" s="7"/>
      <c r="G695" s="7"/>
      <c r="H695" s="26"/>
      <c r="I695" s="26"/>
      <c r="J695" s="9">
        <v>0</v>
      </c>
      <c r="K695" s="9">
        <v>0</v>
      </c>
      <c r="L695" s="14"/>
    </row>
    <row r="696" spans="1:12" ht="75" hidden="1" customHeight="1">
      <c r="A696" s="27"/>
      <c r="B696" s="28"/>
      <c r="C696" s="29"/>
      <c r="D696" s="6" t="s">
        <v>11</v>
      </c>
      <c r="E696" s="14"/>
      <c r="F696" s="7"/>
      <c r="G696" s="7"/>
      <c r="H696" s="26"/>
      <c r="I696" s="26"/>
      <c r="J696" s="9">
        <v>0</v>
      </c>
      <c r="K696" s="9">
        <v>0</v>
      </c>
      <c r="L696" s="14"/>
    </row>
    <row r="697" spans="1:12" ht="56.25" hidden="1" customHeight="1">
      <c r="A697" s="27"/>
      <c r="B697" s="28"/>
      <c r="C697" s="29"/>
      <c r="D697" s="6" t="s">
        <v>10</v>
      </c>
      <c r="E697" s="14">
        <v>0</v>
      </c>
      <c r="F697" s="7"/>
      <c r="G697" s="7"/>
      <c r="H697" s="26"/>
      <c r="I697" s="26"/>
      <c r="J697" s="9">
        <v>0</v>
      </c>
      <c r="K697" s="9">
        <v>0</v>
      </c>
      <c r="L697" s="14"/>
    </row>
    <row r="698" spans="1:12" ht="18.75" hidden="1" customHeight="1">
      <c r="A698" s="27"/>
      <c r="B698" s="28"/>
      <c r="C698" s="29"/>
      <c r="D698" s="6" t="s">
        <v>13</v>
      </c>
      <c r="E698" s="14">
        <v>0</v>
      </c>
      <c r="F698" s="14" t="s">
        <v>15</v>
      </c>
      <c r="G698" s="14" t="s">
        <v>15</v>
      </c>
      <c r="H698" s="23" t="s">
        <v>15</v>
      </c>
      <c r="I698" s="26"/>
      <c r="J698" s="9">
        <v>0</v>
      </c>
      <c r="K698" s="9" t="s">
        <v>15</v>
      </c>
      <c r="L698" s="14"/>
    </row>
    <row r="699" spans="1:12" ht="37.5" hidden="1" customHeight="1">
      <c r="A699" s="27"/>
      <c r="B699" s="28"/>
      <c r="C699" s="29"/>
      <c r="D699" s="6" t="s">
        <v>14</v>
      </c>
      <c r="E699" s="14">
        <v>0</v>
      </c>
      <c r="F699" s="14" t="s">
        <v>15</v>
      </c>
      <c r="G699" s="14" t="s">
        <v>15</v>
      </c>
      <c r="H699" s="23" t="s">
        <v>15</v>
      </c>
      <c r="I699" s="26"/>
      <c r="J699" s="9">
        <v>0</v>
      </c>
      <c r="K699" s="9" t="s">
        <v>15</v>
      </c>
      <c r="L699" s="14"/>
    </row>
    <row r="700" spans="1:12" ht="18.75" hidden="1" customHeight="1">
      <c r="A700" s="27" t="s">
        <v>39</v>
      </c>
      <c r="B700" s="28" t="s">
        <v>40</v>
      </c>
      <c r="C700" s="29" t="s">
        <v>41</v>
      </c>
      <c r="D700" s="18" t="s">
        <v>1</v>
      </c>
      <c r="E700" s="14">
        <f>E701+E703+E705+E707+E708</f>
        <v>0</v>
      </c>
      <c r="F700" s="14" t="s">
        <v>15</v>
      </c>
      <c r="G700" s="14" t="s">
        <v>15</v>
      </c>
      <c r="H700" s="23" t="s">
        <v>15</v>
      </c>
      <c r="I700" s="23">
        <f>I701+I703+I705+I707+I708</f>
        <v>0</v>
      </c>
      <c r="J700" s="9">
        <v>0</v>
      </c>
      <c r="K700" s="9" t="s">
        <v>15</v>
      </c>
      <c r="L700" s="14"/>
    </row>
    <row r="701" spans="1:12" ht="18.75" hidden="1" customHeight="1">
      <c r="A701" s="27"/>
      <c r="B701" s="28"/>
      <c r="C701" s="29"/>
      <c r="D701" s="6" t="s">
        <v>2</v>
      </c>
      <c r="E701" s="14">
        <v>0</v>
      </c>
      <c r="F701" s="7"/>
      <c r="G701" s="7"/>
      <c r="H701" s="26"/>
      <c r="I701" s="26"/>
      <c r="J701" s="9">
        <v>0</v>
      </c>
      <c r="K701" s="9">
        <v>0</v>
      </c>
      <c r="L701" s="14"/>
    </row>
    <row r="702" spans="1:12" ht="37.5" hidden="1" customHeight="1">
      <c r="A702" s="27"/>
      <c r="B702" s="28"/>
      <c r="C702" s="29"/>
      <c r="D702" s="6" t="s">
        <v>9</v>
      </c>
      <c r="E702" s="14">
        <v>0</v>
      </c>
      <c r="F702" s="7"/>
      <c r="G702" s="7"/>
      <c r="H702" s="26"/>
      <c r="I702" s="26"/>
      <c r="J702" s="9">
        <v>0</v>
      </c>
      <c r="K702" s="9">
        <v>0</v>
      </c>
      <c r="L702" s="14"/>
    </row>
    <row r="703" spans="1:12" ht="37.5" hidden="1" customHeight="1">
      <c r="A703" s="27"/>
      <c r="B703" s="28"/>
      <c r="C703" s="29"/>
      <c r="D703" s="6" t="s">
        <v>4</v>
      </c>
      <c r="E703" s="14"/>
      <c r="F703" s="7"/>
      <c r="G703" s="7"/>
      <c r="H703" s="26"/>
      <c r="I703" s="26"/>
      <c r="J703" s="9">
        <v>0</v>
      </c>
      <c r="K703" s="9">
        <v>0</v>
      </c>
      <c r="L703" s="14"/>
    </row>
    <row r="704" spans="1:12" ht="56.25" hidden="1" customHeight="1">
      <c r="A704" s="27"/>
      <c r="B704" s="28"/>
      <c r="C704" s="29"/>
      <c r="D704" s="6" t="s">
        <v>10</v>
      </c>
      <c r="E704" s="14"/>
      <c r="F704" s="7"/>
      <c r="G704" s="7"/>
      <c r="H704" s="26"/>
      <c r="I704" s="26"/>
      <c r="J704" s="9">
        <v>0</v>
      </c>
      <c r="K704" s="9">
        <v>0</v>
      </c>
      <c r="L704" s="14"/>
    </row>
    <row r="705" spans="1:12" ht="75" hidden="1" customHeight="1">
      <c r="A705" s="27"/>
      <c r="B705" s="28"/>
      <c r="C705" s="29"/>
      <c r="D705" s="6" t="s">
        <v>11</v>
      </c>
      <c r="E705" s="14"/>
      <c r="F705" s="7"/>
      <c r="G705" s="7"/>
      <c r="H705" s="26"/>
      <c r="I705" s="26"/>
      <c r="J705" s="9">
        <v>0</v>
      </c>
      <c r="K705" s="9">
        <v>0</v>
      </c>
      <c r="L705" s="14"/>
    </row>
    <row r="706" spans="1:12" ht="56.25" hidden="1" customHeight="1">
      <c r="A706" s="27"/>
      <c r="B706" s="28"/>
      <c r="C706" s="29"/>
      <c r="D706" s="6" t="s">
        <v>10</v>
      </c>
      <c r="E706" s="14">
        <v>0</v>
      </c>
      <c r="F706" s="7"/>
      <c r="G706" s="7"/>
      <c r="H706" s="26"/>
      <c r="I706" s="26"/>
      <c r="J706" s="9">
        <v>0</v>
      </c>
      <c r="K706" s="9">
        <v>0</v>
      </c>
      <c r="L706" s="14"/>
    </row>
    <row r="707" spans="1:12" ht="18.75" hidden="1" customHeight="1">
      <c r="A707" s="27"/>
      <c r="B707" s="28"/>
      <c r="C707" s="29"/>
      <c r="D707" s="6" t="s">
        <v>13</v>
      </c>
      <c r="E707" s="14">
        <v>0</v>
      </c>
      <c r="F707" s="14" t="s">
        <v>15</v>
      </c>
      <c r="G707" s="14" t="s">
        <v>15</v>
      </c>
      <c r="H707" s="23" t="s">
        <v>15</v>
      </c>
      <c r="I707" s="26"/>
      <c r="J707" s="9">
        <v>0</v>
      </c>
      <c r="K707" s="9" t="s">
        <v>15</v>
      </c>
      <c r="L707" s="14"/>
    </row>
    <row r="708" spans="1:12" ht="37.5" hidden="1" customHeight="1">
      <c r="A708" s="27"/>
      <c r="B708" s="28"/>
      <c r="C708" s="29"/>
      <c r="D708" s="6" t="s">
        <v>14</v>
      </c>
      <c r="E708" s="14">
        <v>0</v>
      </c>
      <c r="F708" s="14" t="s">
        <v>15</v>
      </c>
      <c r="G708" s="14" t="s">
        <v>15</v>
      </c>
      <c r="H708" s="23" t="s">
        <v>15</v>
      </c>
      <c r="I708" s="26"/>
      <c r="J708" s="9">
        <v>0</v>
      </c>
      <c r="K708" s="9" t="s">
        <v>15</v>
      </c>
      <c r="L708" s="14"/>
    </row>
    <row r="709" spans="1:12">
      <c r="A709" s="27" t="s">
        <v>188</v>
      </c>
      <c r="B709" s="28" t="s">
        <v>174</v>
      </c>
      <c r="C709" s="29" t="s">
        <v>8</v>
      </c>
      <c r="D709" s="18" t="s">
        <v>1</v>
      </c>
      <c r="E709" s="14">
        <f>E710+E711+E712+E713</f>
        <v>15004.8</v>
      </c>
      <c r="F709" s="14" t="s">
        <v>15</v>
      </c>
      <c r="G709" s="14" t="s">
        <v>15</v>
      </c>
      <c r="H709" s="23" t="s">
        <v>15</v>
      </c>
      <c r="I709" s="23">
        <f>I710+I713+I715+I716</f>
        <v>0</v>
      </c>
      <c r="J709" s="9" t="e">
        <f>I709/F709*100</f>
        <v>#VALUE!</v>
      </c>
      <c r="K709" s="9" t="s">
        <v>15</v>
      </c>
      <c r="L709" s="14"/>
    </row>
    <row r="710" spans="1:12" ht="37.5">
      <c r="A710" s="27"/>
      <c r="B710" s="28"/>
      <c r="C710" s="29"/>
      <c r="D710" s="6" t="s">
        <v>87</v>
      </c>
      <c r="E710" s="14">
        <v>0</v>
      </c>
      <c r="F710" s="14">
        <v>0</v>
      </c>
      <c r="G710" s="14">
        <v>0</v>
      </c>
      <c r="H710" s="23">
        <v>0</v>
      </c>
      <c r="I710" s="23">
        <v>0</v>
      </c>
      <c r="J710" s="9" t="e">
        <f t="shared" ref="J710:J715" si="428">I710/F710*100</f>
        <v>#DIV/0!</v>
      </c>
      <c r="K710" s="9" t="e">
        <f t="shared" ref="K710:K711" si="429">H710/F710*100</f>
        <v>#DIV/0!</v>
      </c>
      <c r="L710" s="14"/>
    </row>
    <row r="711" spans="1:12" ht="37.5">
      <c r="A711" s="27"/>
      <c r="B711" s="28"/>
      <c r="C711" s="29"/>
      <c r="D711" s="6" t="s">
        <v>88</v>
      </c>
      <c r="E711" s="14">
        <v>0</v>
      </c>
      <c r="F711" s="14">
        <v>0</v>
      </c>
      <c r="G711" s="14">
        <v>0</v>
      </c>
      <c r="H711" s="23">
        <v>0</v>
      </c>
      <c r="I711" s="23">
        <v>0</v>
      </c>
      <c r="J711" s="9" t="e">
        <f t="shared" si="428"/>
        <v>#DIV/0!</v>
      </c>
      <c r="K711" s="9" t="e">
        <f t="shared" si="429"/>
        <v>#DIV/0!</v>
      </c>
      <c r="L711" s="14"/>
    </row>
    <row r="712" spans="1:12" ht="56.25">
      <c r="A712" s="27"/>
      <c r="B712" s="28"/>
      <c r="C712" s="29"/>
      <c r="D712" s="6" t="s">
        <v>89</v>
      </c>
      <c r="E712" s="14">
        <v>0</v>
      </c>
      <c r="F712" s="14">
        <v>0</v>
      </c>
      <c r="G712" s="14">
        <v>0</v>
      </c>
      <c r="H712" s="23">
        <v>0</v>
      </c>
      <c r="I712" s="23">
        <v>0</v>
      </c>
      <c r="J712" s="9" t="e">
        <f t="shared" si="428"/>
        <v>#DIV/0!</v>
      </c>
      <c r="K712" s="9" t="e">
        <f>H712/F712*100</f>
        <v>#DIV/0!</v>
      </c>
      <c r="L712" s="14"/>
    </row>
    <row r="713" spans="1:12" ht="37.5">
      <c r="A713" s="27"/>
      <c r="B713" s="28"/>
      <c r="C713" s="29"/>
      <c r="D713" s="6" t="s">
        <v>90</v>
      </c>
      <c r="E713" s="14">
        <f>E714+E715+E716</f>
        <v>15004.8</v>
      </c>
      <c r="F713" s="14">
        <f>F714</f>
        <v>15004.8</v>
      </c>
      <c r="G713" s="14">
        <f t="shared" ref="G713" si="430">G714</f>
        <v>13504.3</v>
      </c>
      <c r="H713" s="23">
        <f>H714</f>
        <v>0</v>
      </c>
      <c r="I713" s="23">
        <f t="shared" ref="I713" si="431">I714+I715+I716</f>
        <v>0</v>
      </c>
      <c r="J713" s="9">
        <f t="shared" si="428"/>
        <v>0</v>
      </c>
      <c r="K713" s="9">
        <f t="shared" ref="K713:K714" si="432">H713/F713*100</f>
        <v>0</v>
      </c>
      <c r="L713" s="14"/>
    </row>
    <row r="714" spans="1:12">
      <c r="A714" s="27"/>
      <c r="B714" s="28"/>
      <c r="C714" s="29"/>
      <c r="D714" s="6" t="s">
        <v>2</v>
      </c>
      <c r="E714" s="14">
        <v>15004.8</v>
      </c>
      <c r="F714" s="14">
        <v>15004.8</v>
      </c>
      <c r="G714" s="14">
        <v>13504.3</v>
      </c>
      <c r="H714" s="23">
        <v>0</v>
      </c>
      <c r="I714" s="23">
        <v>0</v>
      </c>
      <c r="J714" s="9">
        <f t="shared" si="428"/>
        <v>0</v>
      </c>
      <c r="K714" s="9">
        <f t="shared" si="432"/>
        <v>0</v>
      </c>
      <c r="L714" s="14"/>
    </row>
    <row r="715" spans="1:12">
      <c r="A715" s="27"/>
      <c r="B715" s="28"/>
      <c r="C715" s="29"/>
      <c r="D715" s="6" t="s">
        <v>13</v>
      </c>
      <c r="E715" s="14">
        <v>0</v>
      </c>
      <c r="F715" s="14" t="s">
        <v>15</v>
      </c>
      <c r="G715" s="14" t="s">
        <v>15</v>
      </c>
      <c r="H715" s="23" t="s">
        <v>15</v>
      </c>
      <c r="I715" s="23">
        <v>0</v>
      </c>
      <c r="J715" s="9" t="e">
        <f t="shared" si="428"/>
        <v>#VALUE!</v>
      </c>
      <c r="K715" s="9" t="s">
        <v>15</v>
      </c>
      <c r="L715" s="14"/>
    </row>
    <row r="716" spans="1:12" ht="37.5">
      <c r="A716" s="27"/>
      <c r="B716" s="28"/>
      <c r="C716" s="29"/>
      <c r="D716" s="6" t="s">
        <v>14</v>
      </c>
      <c r="E716" s="14">
        <v>0</v>
      </c>
      <c r="F716" s="14" t="s">
        <v>15</v>
      </c>
      <c r="G716" s="14" t="s">
        <v>15</v>
      </c>
      <c r="H716" s="23" t="s">
        <v>15</v>
      </c>
      <c r="I716" s="23">
        <v>0</v>
      </c>
      <c r="J716" s="9" t="e">
        <f>I716/F716*100</f>
        <v>#VALUE!</v>
      </c>
      <c r="K716" s="9" t="s">
        <v>15</v>
      </c>
      <c r="L716" s="14"/>
    </row>
    <row r="717" spans="1:12">
      <c r="A717" s="27" t="s">
        <v>189</v>
      </c>
      <c r="B717" s="28" t="s">
        <v>175</v>
      </c>
      <c r="C717" s="29" t="s">
        <v>8</v>
      </c>
      <c r="D717" s="18" t="s">
        <v>1</v>
      </c>
      <c r="E717" s="14">
        <f>E718+E719+E720+E721</f>
        <v>28595</v>
      </c>
      <c r="F717" s="14" t="s">
        <v>15</v>
      </c>
      <c r="G717" s="14" t="s">
        <v>15</v>
      </c>
      <c r="H717" s="23" t="s">
        <v>15</v>
      </c>
      <c r="I717" s="23">
        <f>I718+I721+I723+I724</f>
        <v>5444.4</v>
      </c>
      <c r="J717" s="9" t="e">
        <f>I717/F717*100</f>
        <v>#VALUE!</v>
      </c>
      <c r="K717" s="9" t="s">
        <v>15</v>
      </c>
      <c r="L717" s="14"/>
    </row>
    <row r="718" spans="1:12" ht="37.5">
      <c r="A718" s="27"/>
      <c r="B718" s="28"/>
      <c r="C718" s="29"/>
      <c r="D718" s="6" t="s">
        <v>87</v>
      </c>
      <c r="E718" s="14">
        <v>0</v>
      </c>
      <c r="F718" s="14">
        <v>0</v>
      </c>
      <c r="G718" s="14">
        <v>0</v>
      </c>
      <c r="H718" s="23">
        <v>0</v>
      </c>
      <c r="I718" s="23">
        <v>0</v>
      </c>
      <c r="J718" s="9" t="e">
        <f t="shared" ref="J718:J723" si="433">I718/F718*100</f>
        <v>#DIV/0!</v>
      </c>
      <c r="K718" s="9" t="e">
        <f t="shared" ref="K718:K719" si="434">H718/F718*100</f>
        <v>#DIV/0!</v>
      </c>
      <c r="L718" s="14"/>
    </row>
    <row r="719" spans="1:12" ht="37.5">
      <c r="A719" s="27"/>
      <c r="B719" s="28"/>
      <c r="C719" s="29"/>
      <c r="D719" s="6" t="s">
        <v>88</v>
      </c>
      <c r="E719" s="14">
        <v>0</v>
      </c>
      <c r="F719" s="14">
        <v>0</v>
      </c>
      <c r="G719" s="14">
        <v>0</v>
      </c>
      <c r="H719" s="23">
        <v>0</v>
      </c>
      <c r="I719" s="23">
        <v>0</v>
      </c>
      <c r="J719" s="9" t="e">
        <f t="shared" si="433"/>
        <v>#DIV/0!</v>
      </c>
      <c r="K719" s="9" t="e">
        <f t="shared" si="434"/>
        <v>#DIV/0!</v>
      </c>
      <c r="L719" s="14"/>
    </row>
    <row r="720" spans="1:12" ht="56.25">
      <c r="A720" s="27"/>
      <c r="B720" s="28"/>
      <c r="C720" s="29"/>
      <c r="D720" s="6" t="s">
        <v>89</v>
      </c>
      <c r="E720" s="14">
        <v>0</v>
      </c>
      <c r="F720" s="14">
        <v>0</v>
      </c>
      <c r="G720" s="14">
        <v>0</v>
      </c>
      <c r="H720" s="23">
        <v>0</v>
      </c>
      <c r="I720" s="23">
        <v>0</v>
      </c>
      <c r="J720" s="9" t="e">
        <f t="shared" si="433"/>
        <v>#DIV/0!</v>
      </c>
      <c r="K720" s="9" t="e">
        <f>H720/F720*100</f>
        <v>#DIV/0!</v>
      </c>
      <c r="L720" s="14"/>
    </row>
    <row r="721" spans="1:12" ht="37.5">
      <c r="A721" s="27"/>
      <c r="B721" s="28"/>
      <c r="C721" s="29"/>
      <c r="D721" s="6" t="s">
        <v>90</v>
      </c>
      <c r="E721" s="14">
        <f>E722+E723+E724</f>
        <v>28595</v>
      </c>
      <c r="F721" s="14">
        <f>F722</f>
        <v>28595</v>
      </c>
      <c r="G721" s="14">
        <f t="shared" ref="G721" si="435">G722</f>
        <v>28507.8</v>
      </c>
      <c r="H721" s="23">
        <f>H722</f>
        <v>5444.4</v>
      </c>
      <c r="I721" s="23">
        <f t="shared" ref="I721" si="436">I722+I723+I724</f>
        <v>5444.4</v>
      </c>
      <c r="J721" s="9">
        <f t="shared" si="433"/>
        <v>19.039692253890539</v>
      </c>
      <c r="K721" s="9">
        <f t="shared" ref="K721:K722" si="437">H721/F721*100</f>
        <v>19.039692253890539</v>
      </c>
      <c r="L721" s="14"/>
    </row>
    <row r="722" spans="1:12">
      <c r="A722" s="27"/>
      <c r="B722" s="28"/>
      <c r="C722" s="29"/>
      <c r="D722" s="6" t="s">
        <v>2</v>
      </c>
      <c r="E722" s="14">
        <v>28595</v>
      </c>
      <c r="F722" s="14">
        <v>28595</v>
      </c>
      <c r="G722" s="14">
        <v>28507.8</v>
      </c>
      <c r="H722" s="23">
        <v>5444.4</v>
      </c>
      <c r="I722" s="23">
        <v>5444.4</v>
      </c>
      <c r="J722" s="9">
        <f t="shared" si="433"/>
        <v>19.039692253890539</v>
      </c>
      <c r="K722" s="9">
        <f t="shared" si="437"/>
        <v>19.039692253890539</v>
      </c>
      <c r="L722" s="14"/>
    </row>
    <row r="723" spans="1:12">
      <c r="A723" s="27"/>
      <c r="B723" s="28"/>
      <c r="C723" s="29"/>
      <c r="D723" s="6" t="s">
        <v>13</v>
      </c>
      <c r="E723" s="14">
        <v>0</v>
      </c>
      <c r="F723" s="14" t="s">
        <v>15</v>
      </c>
      <c r="G723" s="14" t="s">
        <v>15</v>
      </c>
      <c r="H723" s="23" t="s">
        <v>15</v>
      </c>
      <c r="I723" s="23">
        <v>0</v>
      </c>
      <c r="J723" s="9" t="e">
        <f t="shared" si="433"/>
        <v>#VALUE!</v>
      </c>
      <c r="K723" s="9" t="s">
        <v>15</v>
      </c>
      <c r="L723" s="14"/>
    </row>
    <row r="724" spans="1:12" ht="37.5">
      <c r="A724" s="27"/>
      <c r="B724" s="28"/>
      <c r="C724" s="29"/>
      <c r="D724" s="6" t="s">
        <v>14</v>
      </c>
      <c r="E724" s="14">
        <v>0</v>
      </c>
      <c r="F724" s="14" t="s">
        <v>15</v>
      </c>
      <c r="G724" s="14" t="s">
        <v>15</v>
      </c>
      <c r="H724" s="23" t="s">
        <v>15</v>
      </c>
      <c r="I724" s="23">
        <v>0</v>
      </c>
      <c r="J724" s="9" t="e">
        <f>I724/F724*100</f>
        <v>#VALUE!</v>
      </c>
      <c r="K724" s="9" t="s">
        <v>15</v>
      </c>
      <c r="L724" s="14"/>
    </row>
    <row r="725" spans="1:12">
      <c r="A725" s="27" t="s">
        <v>190</v>
      </c>
      <c r="B725" s="28" t="s">
        <v>74</v>
      </c>
      <c r="C725" s="29" t="s">
        <v>8</v>
      </c>
      <c r="D725" s="18" t="s">
        <v>1</v>
      </c>
      <c r="E725" s="14">
        <f t="shared" ref="E725:E731" si="438">E733+E741</f>
        <v>304049.2</v>
      </c>
      <c r="F725" s="14" t="s">
        <v>15</v>
      </c>
      <c r="G725" s="14" t="s">
        <v>15</v>
      </c>
      <c r="H725" s="23" t="s">
        <v>15</v>
      </c>
      <c r="I725" s="23">
        <f>I726+I729+I731+I732</f>
        <v>0</v>
      </c>
      <c r="J725" s="9" t="e">
        <f>I725/F725*100</f>
        <v>#VALUE!</v>
      </c>
      <c r="K725" s="9" t="s">
        <v>15</v>
      </c>
      <c r="L725" s="14"/>
    </row>
    <row r="726" spans="1:12" ht="37.5">
      <c r="A726" s="27"/>
      <c r="B726" s="28"/>
      <c r="C726" s="29"/>
      <c r="D726" s="6" t="s">
        <v>87</v>
      </c>
      <c r="E726" s="14">
        <f t="shared" si="438"/>
        <v>279838.2</v>
      </c>
      <c r="F726" s="14">
        <f>F734+F742</f>
        <v>279838.2</v>
      </c>
      <c r="G726" s="14">
        <f t="shared" ref="G726" si="439">G734+G742</f>
        <v>279838.2</v>
      </c>
      <c r="H726" s="23">
        <v>0</v>
      </c>
      <c r="I726" s="23">
        <v>0</v>
      </c>
      <c r="J726" s="9">
        <f t="shared" ref="J726:J731" si="440">I726/F726*100</f>
        <v>0</v>
      </c>
      <c r="K726" s="9">
        <f t="shared" ref="K726:K727" si="441">H726/F726*100</f>
        <v>0</v>
      </c>
      <c r="L726" s="14"/>
    </row>
    <row r="727" spans="1:12" ht="37.5">
      <c r="A727" s="27"/>
      <c r="B727" s="28"/>
      <c r="C727" s="29"/>
      <c r="D727" s="6" t="s">
        <v>88</v>
      </c>
      <c r="E727" s="14">
        <f t="shared" si="438"/>
        <v>0</v>
      </c>
      <c r="F727" s="14">
        <f t="shared" ref="F727:G727" si="442">F735+F743</f>
        <v>0</v>
      </c>
      <c r="G727" s="14">
        <f t="shared" si="442"/>
        <v>0</v>
      </c>
      <c r="H727" s="23">
        <v>0</v>
      </c>
      <c r="I727" s="23">
        <v>0</v>
      </c>
      <c r="J727" s="9" t="e">
        <f t="shared" si="440"/>
        <v>#DIV/0!</v>
      </c>
      <c r="K727" s="9" t="e">
        <f t="shared" si="441"/>
        <v>#DIV/0!</v>
      </c>
      <c r="L727" s="14"/>
    </row>
    <row r="728" spans="1:12" ht="56.25">
      <c r="A728" s="27"/>
      <c r="B728" s="28"/>
      <c r="C728" s="29"/>
      <c r="D728" s="6" t="s">
        <v>89</v>
      </c>
      <c r="E728" s="14">
        <f t="shared" si="438"/>
        <v>0</v>
      </c>
      <c r="F728" s="14">
        <f t="shared" ref="F728:G728" si="443">F736+F744</f>
        <v>0</v>
      </c>
      <c r="G728" s="14">
        <f t="shared" si="443"/>
        <v>0</v>
      </c>
      <c r="H728" s="23">
        <v>0</v>
      </c>
      <c r="I728" s="23">
        <v>0</v>
      </c>
      <c r="J728" s="9" t="e">
        <f t="shared" si="440"/>
        <v>#DIV/0!</v>
      </c>
      <c r="K728" s="9" t="e">
        <f>H728/F728*100</f>
        <v>#DIV/0!</v>
      </c>
      <c r="L728" s="14"/>
    </row>
    <row r="729" spans="1:12" ht="37.5">
      <c r="A729" s="27"/>
      <c r="B729" s="28"/>
      <c r="C729" s="29"/>
      <c r="D729" s="6" t="s">
        <v>90</v>
      </c>
      <c r="E729" s="14">
        <f t="shared" si="438"/>
        <v>24211</v>
      </c>
      <c r="F729" s="14">
        <f t="shared" ref="F729:G729" si="444">F737+F745</f>
        <v>24211</v>
      </c>
      <c r="G729" s="14">
        <f t="shared" si="444"/>
        <v>16711</v>
      </c>
      <c r="H729" s="23">
        <f>H730</f>
        <v>0</v>
      </c>
      <c r="I729" s="23">
        <f t="shared" ref="I729" si="445">I730+I731+I732</f>
        <v>0</v>
      </c>
      <c r="J729" s="9">
        <f t="shared" si="440"/>
        <v>0</v>
      </c>
      <c r="K729" s="9">
        <f t="shared" ref="K729:K730" si="446">H729/F729*100</f>
        <v>0</v>
      </c>
      <c r="L729" s="14"/>
    </row>
    <row r="730" spans="1:12">
      <c r="A730" s="27"/>
      <c r="B730" s="28"/>
      <c r="C730" s="29"/>
      <c r="D730" s="6" t="s">
        <v>2</v>
      </c>
      <c r="E730" s="14">
        <f t="shared" si="438"/>
        <v>24211</v>
      </c>
      <c r="F730" s="14">
        <f>F738+F746</f>
        <v>24211</v>
      </c>
      <c r="G730" s="14">
        <f>G738+G746</f>
        <v>16711</v>
      </c>
      <c r="H730" s="23">
        <v>0</v>
      </c>
      <c r="I730" s="23">
        <v>0</v>
      </c>
      <c r="J730" s="9">
        <f t="shared" si="440"/>
        <v>0</v>
      </c>
      <c r="K730" s="9">
        <f t="shared" si="446"/>
        <v>0</v>
      </c>
      <c r="L730" s="14"/>
    </row>
    <row r="731" spans="1:12">
      <c r="A731" s="27"/>
      <c r="B731" s="28"/>
      <c r="C731" s="29"/>
      <c r="D731" s="6" t="s">
        <v>13</v>
      </c>
      <c r="E731" s="14">
        <f t="shared" si="438"/>
        <v>0</v>
      </c>
      <c r="F731" s="14" t="s">
        <v>15</v>
      </c>
      <c r="G731" s="14" t="s">
        <v>15</v>
      </c>
      <c r="H731" s="23" t="s">
        <v>15</v>
      </c>
      <c r="I731" s="23">
        <v>0</v>
      </c>
      <c r="J731" s="9" t="e">
        <f t="shared" si="440"/>
        <v>#VALUE!</v>
      </c>
      <c r="K731" s="9" t="s">
        <v>15</v>
      </c>
      <c r="L731" s="14"/>
    </row>
    <row r="732" spans="1:12" ht="37.5">
      <c r="A732" s="27"/>
      <c r="B732" s="28"/>
      <c r="C732" s="29"/>
      <c r="D732" s="6" t="s">
        <v>14</v>
      </c>
      <c r="E732" s="14">
        <f>E740+E748</f>
        <v>0</v>
      </c>
      <c r="F732" s="14" t="s">
        <v>15</v>
      </c>
      <c r="G732" s="14" t="s">
        <v>15</v>
      </c>
      <c r="H732" s="23" t="s">
        <v>15</v>
      </c>
      <c r="I732" s="23">
        <v>0</v>
      </c>
      <c r="J732" s="9" t="e">
        <f>I732/F732*100</f>
        <v>#VALUE!</v>
      </c>
      <c r="K732" s="9" t="s">
        <v>15</v>
      </c>
      <c r="L732" s="14"/>
    </row>
    <row r="733" spans="1:12">
      <c r="A733" s="27" t="s">
        <v>191</v>
      </c>
      <c r="B733" s="28" t="s">
        <v>176</v>
      </c>
      <c r="C733" s="29" t="s">
        <v>8</v>
      </c>
      <c r="D733" s="18" t="s">
        <v>1</v>
      </c>
      <c r="E733" s="14">
        <f>E734+E735+E736+E737</f>
        <v>285549.2</v>
      </c>
      <c r="F733" s="14" t="s">
        <v>15</v>
      </c>
      <c r="G733" s="14" t="s">
        <v>15</v>
      </c>
      <c r="H733" s="23" t="s">
        <v>15</v>
      </c>
      <c r="I733" s="23">
        <f>I734+I737+I739+I740</f>
        <v>0</v>
      </c>
      <c r="J733" s="9" t="e">
        <f>I733/F733*100</f>
        <v>#VALUE!</v>
      </c>
      <c r="K733" s="9" t="s">
        <v>15</v>
      </c>
      <c r="L733" s="14"/>
    </row>
    <row r="734" spans="1:12" ht="37.5">
      <c r="A734" s="27"/>
      <c r="B734" s="28"/>
      <c r="C734" s="29"/>
      <c r="D734" s="6" t="s">
        <v>87</v>
      </c>
      <c r="E734" s="14">
        <v>279838.2</v>
      </c>
      <c r="F734" s="14">
        <v>279838.2</v>
      </c>
      <c r="G734" s="14">
        <v>279838.2</v>
      </c>
      <c r="H734" s="23">
        <v>0</v>
      </c>
      <c r="I734" s="23">
        <v>0</v>
      </c>
      <c r="J734" s="9">
        <f t="shared" ref="J734:J739" si="447">I734/F734*100</f>
        <v>0</v>
      </c>
      <c r="K734" s="9">
        <f t="shared" ref="K734:K735" si="448">H734/F734*100</f>
        <v>0</v>
      </c>
      <c r="L734" s="14"/>
    </row>
    <row r="735" spans="1:12" ht="37.5">
      <c r="A735" s="27"/>
      <c r="B735" s="28"/>
      <c r="C735" s="29"/>
      <c r="D735" s="6" t="s">
        <v>88</v>
      </c>
      <c r="E735" s="14">
        <v>0</v>
      </c>
      <c r="F735" s="14">
        <v>0</v>
      </c>
      <c r="G735" s="14">
        <v>0</v>
      </c>
      <c r="H735" s="23">
        <v>0</v>
      </c>
      <c r="I735" s="23">
        <v>0</v>
      </c>
      <c r="J735" s="9" t="e">
        <f t="shared" si="447"/>
        <v>#DIV/0!</v>
      </c>
      <c r="K735" s="9" t="e">
        <f t="shared" si="448"/>
        <v>#DIV/0!</v>
      </c>
      <c r="L735" s="14"/>
    </row>
    <row r="736" spans="1:12" ht="56.25">
      <c r="A736" s="27"/>
      <c r="B736" s="28"/>
      <c r="C736" s="29"/>
      <c r="D736" s="6" t="s">
        <v>89</v>
      </c>
      <c r="E736" s="14">
        <v>0</v>
      </c>
      <c r="F736" s="14">
        <v>0</v>
      </c>
      <c r="G736" s="14">
        <v>0</v>
      </c>
      <c r="H736" s="23">
        <v>0</v>
      </c>
      <c r="I736" s="23">
        <v>0</v>
      </c>
      <c r="J736" s="9" t="e">
        <f t="shared" si="447"/>
        <v>#DIV/0!</v>
      </c>
      <c r="K736" s="9" t="e">
        <f>H736/F736*100</f>
        <v>#DIV/0!</v>
      </c>
      <c r="L736" s="14"/>
    </row>
    <row r="737" spans="1:12" ht="37.5">
      <c r="A737" s="27"/>
      <c r="B737" s="28"/>
      <c r="C737" s="29"/>
      <c r="D737" s="6" t="s">
        <v>90</v>
      </c>
      <c r="E737" s="14">
        <f>E738+E739+E740</f>
        <v>5711</v>
      </c>
      <c r="F737" s="14">
        <f>F738</f>
        <v>5711</v>
      </c>
      <c r="G737" s="14">
        <f t="shared" ref="G737" si="449">G738</f>
        <v>5711</v>
      </c>
      <c r="H737" s="23">
        <f>H738</f>
        <v>0</v>
      </c>
      <c r="I737" s="23">
        <f t="shared" ref="I737" si="450">I738+I739+I740</f>
        <v>0</v>
      </c>
      <c r="J737" s="9">
        <f t="shared" si="447"/>
        <v>0</v>
      </c>
      <c r="K737" s="9">
        <v>0</v>
      </c>
      <c r="L737" s="14"/>
    </row>
    <row r="738" spans="1:12">
      <c r="A738" s="27"/>
      <c r="B738" s="28"/>
      <c r="C738" s="29"/>
      <c r="D738" s="6" t="s">
        <v>2</v>
      </c>
      <c r="E738" s="14">
        <v>5711</v>
      </c>
      <c r="F738" s="14">
        <v>5711</v>
      </c>
      <c r="G738" s="14">
        <v>5711</v>
      </c>
      <c r="H738" s="23">
        <v>0</v>
      </c>
      <c r="I738" s="23">
        <v>0</v>
      </c>
      <c r="J738" s="9">
        <f t="shared" si="447"/>
        <v>0</v>
      </c>
      <c r="K738" s="9">
        <v>0</v>
      </c>
      <c r="L738" s="14"/>
    </row>
    <row r="739" spans="1:12">
      <c r="A739" s="27"/>
      <c r="B739" s="28"/>
      <c r="C739" s="29"/>
      <c r="D739" s="6" t="s">
        <v>13</v>
      </c>
      <c r="E739" s="14">
        <v>0</v>
      </c>
      <c r="F739" s="14" t="s">
        <v>15</v>
      </c>
      <c r="G739" s="14" t="s">
        <v>15</v>
      </c>
      <c r="H739" s="23" t="s">
        <v>15</v>
      </c>
      <c r="I739" s="23">
        <v>0</v>
      </c>
      <c r="J739" s="9" t="e">
        <f t="shared" si="447"/>
        <v>#VALUE!</v>
      </c>
      <c r="K739" s="9" t="s">
        <v>15</v>
      </c>
      <c r="L739" s="14"/>
    </row>
    <row r="740" spans="1:12" ht="37.5">
      <c r="A740" s="27"/>
      <c r="B740" s="28"/>
      <c r="C740" s="29"/>
      <c r="D740" s="6" t="s">
        <v>14</v>
      </c>
      <c r="E740" s="14">
        <v>0</v>
      </c>
      <c r="F740" s="14" t="s">
        <v>15</v>
      </c>
      <c r="G740" s="14" t="s">
        <v>15</v>
      </c>
      <c r="H740" s="23" t="s">
        <v>15</v>
      </c>
      <c r="I740" s="23">
        <v>0</v>
      </c>
      <c r="J740" s="9" t="e">
        <f>I740/F740*100</f>
        <v>#VALUE!</v>
      </c>
      <c r="K740" s="9" t="s">
        <v>15</v>
      </c>
      <c r="L740" s="14"/>
    </row>
    <row r="741" spans="1:12">
      <c r="A741" s="27" t="s">
        <v>192</v>
      </c>
      <c r="B741" s="28" t="s">
        <v>177</v>
      </c>
      <c r="C741" s="29" t="s">
        <v>8</v>
      </c>
      <c r="D741" s="18" t="s">
        <v>1</v>
      </c>
      <c r="E741" s="14">
        <f>E742+E743+E744+E745</f>
        <v>18500</v>
      </c>
      <c r="F741" s="14" t="s">
        <v>15</v>
      </c>
      <c r="G741" s="14" t="s">
        <v>15</v>
      </c>
      <c r="H741" s="23" t="s">
        <v>15</v>
      </c>
      <c r="I741" s="23">
        <f>I742+I745+I747+I748</f>
        <v>0</v>
      </c>
      <c r="J741" s="9" t="e">
        <f>I741/F741*100</f>
        <v>#VALUE!</v>
      </c>
      <c r="K741" s="9" t="s">
        <v>15</v>
      </c>
      <c r="L741" s="14"/>
    </row>
    <row r="742" spans="1:12" ht="37.5">
      <c r="A742" s="27"/>
      <c r="B742" s="28"/>
      <c r="C742" s="29"/>
      <c r="D742" s="6" t="s">
        <v>87</v>
      </c>
      <c r="E742" s="14">
        <v>0</v>
      </c>
      <c r="F742" s="14">
        <v>0</v>
      </c>
      <c r="G742" s="14">
        <v>0</v>
      </c>
      <c r="H742" s="23">
        <v>0</v>
      </c>
      <c r="I742" s="23">
        <v>0</v>
      </c>
      <c r="J742" s="9" t="e">
        <f t="shared" ref="J742:J747" si="451">I742/F742*100</f>
        <v>#DIV/0!</v>
      </c>
      <c r="K742" s="9" t="e">
        <f t="shared" ref="K742:K743" si="452">H742/F742*100</f>
        <v>#DIV/0!</v>
      </c>
      <c r="L742" s="14"/>
    </row>
    <row r="743" spans="1:12" ht="37.5">
      <c r="A743" s="27"/>
      <c r="B743" s="28"/>
      <c r="C743" s="29"/>
      <c r="D743" s="6" t="s">
        <v>88</v>
      </c>
      <c r="E743" s="14">
        <v>0</v>
      </c>
      <c r="F743" s="14">
        <v>0</v>
      </c>
      <c r="G743" s="14">
        <v>0</v>
      </c>
      <c r="H743" s="23">
        <v>0</v>
      </c>
      <c r="I743" s="23">
        <v>0</v>
      </c>
      <c r="J743" s="9" t="e">
        <f t="shared" si="451"/>
        <v>#DIV/0!</v>
      </c>
      <c r="K743" s="9" t="e">
        <f t="shared" si="452"/>
        <v>#DIV/0!</v>
      </c>
      <c r="L743" s="14"/>
    </row>
    <row r="744" spans="1:12" ht="56.25">
      <c r="A744" s="27"/>
      <c r="B744" s="28"/>
      <c r="C744" s="29"/>
      <c r="D744" s="6" t="s">
        <v>89</v>
      </c>
      <c r="E744" s="14">
        <v>0</v>
      </c>
      <c r="F744" s="14">
        <v>0</v>
      </c>
      <c r="G744" s="14">
        <v>0</v>
      </c>
      <c r="H744" s="23">
        <v>0</v>
      </c>
      <c r="I744" s="23">
        <v>0</v>
      </c>
      <c r="J744" s="9" t="e">
        <f t="shared" si="451"/>
        <v>#DIV/0!</v>
      </c>
      <c r="K744" s="9" t="e">
        <f>H744/F744*100</f>
        <v>#DIV/0!</v>
      </c>
      <c r="L744" s="14"/>
    </row>
    <row r="745" spans="1:12" ht="37.5">
      <c r="A745" s="27"/>
      <c r="B745" s="28"/>
      <c r="C745" s="29"/>
      <c r="D745" s="6" t="s">
        <v>90</v>
      </c>
      <c r="E745" s="14">
        <f>E746+E747+E748</f>
        <v>18500</v>
      </c>
      <c r="F745" s="14">
        <f>F746</f>
        <v>18500</v>
      </c>
      <c r="G745" s="14">
        <f t="shared" ref="G745" si="453">G746</f>
        <v>11000</v>
      </c>
      <c r="H745" s="23">
        <f>H746</f>
        <v>0</v>
      </c>
      <c r="I745" s="23">
        <f t="shared" ref="I745" si="454">I746+I747+I748</f>
        <v>0</v>
      </c>
      <c r="J745" s="9">
        <f t="shared" si="451"/>
        <v>0</v>
      </c>
      <c r="K745" s="9">
        <f t="shared" ref="K745:K746" si="455">H745/F745*100</f>
        <v>0</v>
      </c>
      <c r="L745" s="14"/>
    </row>
    <row r="746" spans="1:12">
      <c r="A746" s="27"/>
      <c r="B746" s="28"/>
      <c r="C746" s="29"/>
      <c r="D746" s="6" t="s">
        <v>2</v>
      </c>
      <c r="E746" s="14">
        <v>18500</v>
      </c>
      <c r="F746" s="14">
        <v>18500</v>
      </c>
      <c r="G746" s="14">
        <v>11000</v>
      </c>
      <c r="H746" s="23">
        <v>0</v>
      </c>
      <c r="I746" s="23">
        <v>0</v>
      </c>
      <c r="J746" s="9">
        <f t="shared" si="451"/>
        <v>0</v>
      </c>
      <c r="K746" s="9">
        <f t="shared" si="455"/>
        <v>0</v>
      </c>
      <c r="L746" s="14"/>
    </row>
    <row r="747" spans="1:12">
      <c r="A747" s="27"/>
      <c r="B747" s="28"/>
      <c r="C747" s="29"/>
      <c r="D747" s="6" t="s">
        <v>13</v>
      </c>
      <c r="E747" s="14">
        <v>0</v>
      </c>
      <c r="F747" s="14" t="s">
        <v>15</v>
      </c>
      <c r="G747" s="14" t="s">
        <v>15</v>
      </c>
      <c r="H747" s="23" t="s">
        <v>15</v>
      </c>
      <c r="I747" s="23">
        <v>0</v>
      </c>
      <c r="J747" s="9" t="e">
        <f t="shared" si="451"/>
        <v>#VALUE!</v>
      </c>
      <c r="K747" s="9" t="s">
        <v>15</v>
      </c>
      <c r="L747" s="14"/>
    </row>
    <row r="748" spans="1:12" ht="87.75" customHeight="1">
      <c r="A748" s="27"/>
      <c r="B748" s="28"/>
      <c r="C748" s="29"/>
      <c r="D748" s="6" t="s">
        <v>14</v>
      </c>
      <c r="E748" s="14">
        <v>0</v>
      </c>
      <c r="F748" s="14" t="s">
        <v>15</v>
      </c>
      <c r="G748" s="14" t="s">
        <v>15</v>
      </c>
      <c r="H748" s="23" t="s">
        <v>15</v>
      </c>
      <c r="I748" s="23">
        <v>0</v>
      </c>
      <c r="J748" s="9" t="e">
        <f>I748/F748*100</f>
        <v>#VALUE!</v>
      </c>
      <c r="K748" s="9" t="s">
        <v>15</v>
      </c>
      <c r="L748" s="14"/>
    </row>
    <row r="749" spans="1:12" ht="18.75" customHeight="1">
      <c r="A749" s="27" t="s">
        <v>193</v>
      </c>
      <c r="B749" s="27" t="s">
        <v>77</v>
      </c>
      <c r="C749" s="29" t="s">
        <v>197</v>
      </c>
      <c r="D749" s="18" t="s">
        <v>1</v>
      </c>
      <c r="E749" s="14">
        <f>E750+E751+E752+E753</f>
        <v>2791591.1</v>
      </c>
      <c r="F749" s="14" t="s">
        <v>15</v>
      </c>
      <c r="G749" s="14" t="s">
        <v>15</v>
      </c>
      <c r="H749" s="23" t="s">
        <v>15</v>
      </c>
      <c r="I749" s="23">
        <f>I750+I753+I755+I756</f>
        <v>666827.9</v>
      </c>
      <c r="J749" s="9" t="e">
        <f>I749/F749*100</f>
        <v>#VALUE!</v>
      </c>
      <c r="K749" s="9" t="s">
        <v>15</v>
      </c>
      <c r="L749" s="14"/>
    </row>
    <row r="750" spans="1:12" ht="37.5">
      <c r="A750" s="27"/>
      <c r="B750" s="27"/>
      <c r="C750" s="29"/>
      <c r="D750" s="6" t="s">
        <v>87</v>
      </c>
      <c r="E750" s="14">
        <f>E759+E767+E775+E783</f>
        <v>101266.6</v>
      </c>
      <c r="F750" s="14">
        <f>F759+F767+F775+F783</f>
        <v>101266.6</v>
      </c>
      <c r="G750" s="14">
        <f>G759+G767+G775+G783</f>
        <v>101266.6</v>
      </c>
      <c r="H750" s="23">
        <f t="shared" ref="H750:I754" si="456">H759+H767+H775+H783</f>
        <v>25294.1</v>
      </c>
      <c r="I750" s="23">
        <f t="shared" si="456"/>
        <v>24780.899999999998</v>
      </c>
      <c r="J750" s="9">
        <f t="shared" ref="J750:J755" si="457">I750/F750*100</f>
        <v>24.470950935451565</v>
      </c>
      <c r="K750" s="9">
        <f t="shared" ref="K750:K751" si="458">H750/F750*100</f>
        <v>24.977732045906546</v>
      </c>
      <c r="L750" s="14"/>
    </row>
    <row r="751" spans="1:12" ht="37.5">
      <c r="A751" s="27"/>
      <c r="B751" s="27"/>
      <c r="C751" s="29"/>
      <c r="D751" s="6" t="s">
        <v>88</v>
      </c>
      <c r="E751" s="14">
        <f t="shared" ref="E751:G755" si="459">E760+E768+E776+E784</f>
        <v>0</v>
      </c>
      <c r="F751" s="14">
        <f t="shared" ref="F751:G751" si="460">F760+F768+F776+F784</f>
        <v>0</v>
      </c>
      <c r="G751" s="14">
        <f t="shared" si="460"/>
        <v>0</v>
      </c>
      <c r="H751" s="23">
        <f t="shared" si="456"/>
        <v>0</v>
      </c>
      <c r="I751" s="23">
        <f t="shared" si="456"/>
        <v>0</v>
      </c>
      <c r="J751" s="9" t="e">
        <f t="shared" si="457"/>
        <v>#DIV/0!</v>
      </c>
      <c r="K751" s="9" t="e">
        <f t="shared" si="458"/>
        <v>#DIV/0!</v>
      </c>
      <c r="L751" s="14"/>
    </row>
    <row r="752" spans="1:12" ht="56.25">
      <c r="A752" s="27"/>
      <c r="B752" s="27"/>
      <c r="C752" s="29"/>
      <c r="D752" s="6" t="s">
        <v>89</v>
      </c>
      <c r="E752" s="14">
        <f t="shared" si="459"/>
        <v>0</v>
      </c>
      <c r="F752" s="14">
        <f t="shared" ref="F752:G752" si="461">F761+F769+F777+F785</f>
        <v>0</v>
      </c>
      <c r="G752" s="14">
        <f t="shared" si="461"/>
        <v>0</v>
      </c>
      <c r="H752" s="23">
        <f t="shared" si="456"/>
        <v>0</v>
      </c>
      <c r="I752" s="23">
        <f t="shared" si="456"/>
        <v>0</v>
      </c>
      <c r="J752" s="9" t="e">
        <f t="shared" si="457"/>
        <v>#DIV/0!</v>
      </c>
      <c r="K752" s="9" t="e">
        <f>H752/F752*100</f>
        <v>#DIV/0!</v>
      </c>
      <c r="L752" s="14"/>
    </row>
    <row r="753" spans="1:12" ht="37.5">
      <c r="A753" s="27"/>
      <c r="B753" s="27"/>
      <c r="C753" s="29"/>
      <c r="D753" s="6" t="s">
        <v>90</v>
      </c>
      <c r="E753" s="14">
        <f t="shared" si="459"/>
        <v>2690324.5</v>
      </c>
      <c r="F753" s="14">
        <f t="shared" ref="F753:G753" si="462">F762+F770+F778+F786</f>
        <v>2821968.6</v>
      </c>
      <c r="G753" s="14">
        <f t="shared" si="462"/>
        <v>2805579.4</v>
      </c>
      <c r="H753" s="23">
        <f t="shared" si="456"/>
        <v>642047</v>
      </c>
      <c r="I753" s="23">
        <f t="shared" si="456"/>
        <v>642047</v>
      </c>
      <c r="J753" s="9">
        <f t="shared" si="457"/>
        <v>22.751741461616547</v>
      </c>
      <c r="K753" s="9">
        <f t="shared" ref="K753:K754" si="463">H753/F753*100</f>
        <v>22.751741461616547</v>
      </c>
      <c r="L753" s="14"/>
    </row>
    <row r="754" spans="1:12">
      <c r="A754" s="27"/>
      <c r="B754" s="27"/>
      <c r="C754" s="29"/>
      <c r="D754" s="6" t="s">
        <v>2</v>
      </c>
      <c r="E754" s="14">
        <f t="shared" si="459"/>
        <v>2690324.5</v>
      </c>
      <c r="F754" s="14">
        <f>F763+F771+F779+F787</f>
        <v>2821968.6</v>
      </c>
      <c r="G754" s="14">
        <f t="shared" si="459"/>
        <v>2805579.4</v>
      </c>
      <c r="H754" s="23">
        <f t="shared" si="456"/>
        <v>642047</v>
      </c>
      <c r="I754" s="23">
        <f t="shared" si="456"/>
        <v>642047</v>
      </c>
      <c r="J754" s="9">
        <f t="shared" si="457"/>
        <v>22.751741461616547</v>
      </c>
      <c r="K754" s="9">
        <f t="shared" si="463"/>
        <v>22.751741461616547</v>
      </c>
      <c r="L754" s="14"/>
    </row>
    <row r="755" spans="1:12">
      <c r="A755" s="27"/>
      <c r="B755" s="27"/>
      <c r="C755" s="29"/>
      <c r="D755" s="6" t="s">
        <v>13</v>
      </c>
      <c r="E755" s="14">
        <f t="shared" si="459"/>
        <v>0</v>
      </c>
      <c r="F755" s="14" t="s">
        <v>15</v>
      </c>
      <c r="G755" s="14" t="s">
        <v>15</v>
      </c>
      <c r="H755" s="23" t="s">
        <v>15</v>
      </c>
      <c r="I755" s="23">
        <v>0</v>
      </c>
      <c r="J755" s="9" t="e">
        <f t="shared" si="457"/>
        <v>#VALUE!</v>
      </c>
      <c r="K755" s="9" t="s">
        <v>15</v>
      </c>
      <c r="L755" s="14"/>
    </row>
    <row r="756" spans="1:12" ht="37.5">
      <c r="A756" s="27"/>
      <c r="B756" s="27"/>
      <c r="C756" s="29"/>
      <c r="D756" s="6" t="s">
        <v>14</v>
      </c>
      <c r="E756" s="14">
        <f>E765+E773+E781+E789</f>
        <v>0</v>
      </c>
      <c r="F756" s="14" t="s">
        <v>15</v>
      </c>
      <c r="G756" s="14" t="s">
        <v>15</v>
      </c>
      <c r="H756" s="23" t="s">
        <v>15</v>
      </c>
      <c r="I756" s="23">
        <v>0</v>
      </c>
      <c r="J756" s="9" t="e">
        <f>I756/F756*100</f>
        <v>#VALUE!</v>
      </c>
      <c r="K756" s="9" t="s">
        <v>15</v>
      </c>
      <c r="L756" s="14"/>
    </row>
    <row r="757" spans="1:12">
      <c r="A757" s="27"/>
      <c r="B757" s="27"/>
      <c r="C757" s="25" t="s">
        <v>12</v>
      </c>
      <c r="D757" s="6"/>
      <c r="E757" s="14"/>
      <c r="F757" s="7"/>
      <c r="G757" s="7"/>
      <c r="H757" s="26"/>
      <c r="I757" s="26"/>
      <c r="J757" s="8"/>
      <c r="K757" s="8"/>
      <c r="L757" s="14"/>
    </row>
    <row r="758" spans="1:12">
      <c r="A758" s="27"/>
      <c r="B758" s="27"/>
      <c r="C758" s="29" t="s">
        <v>3</v>
      </c>
      <c r="D758" s="18" t="s">
        <v>1</v>
      </c>
      <c r="E758" s="14">
        <f>E759+E762+E764+E765</f>
        <v>2773154.8</v>
      </c>
      <c r="F758" s="14" t="s">
        <v>15</v>
      </c>
      <c r="G758" s="14" t="s">
        <v>15</v>
      </c>
      <c r="H758" s="23" t="s">
        <v>15</v>
      </c>
      <c r="I758" s="23">
        <f>I759+I762+I764+I765</f>
        <v>662732</v>
      </c>
      <c r="J758" s="9" t="e">
        <f>I758/F758*100</f>
        <v>#VALUE!</v>
      </c>
      <c r="K758" s="9" t="s">
        <v>15</v>
      </c>
      <c r="L758" s="14"/>
    </row>
    <row r="759" spans="1:12" ht="37.5">
      <c r="A759" s="27"/>
      <c r="B759" s="27"/>
      <c r="C759" s="29"/>
      <c r="D759" s="6" t="s">
        <v>87</v>
      </c>
      <c r="E759" s="14">
        <v>82830.3</v>
      </c>
      <c r="F759" s="14">
        <v>82830.3</v>
      </c>
      <c r="G759" s="14">
        <v>82830.3</v>
      </c>
      <c r="H759" s="23">
        <v>20685</v>
      </c>
      <c r="I759" s="23">
        <v>20685</v>
      </c>
      <c r="J759" s="9">
        <f t="shared" ref="J759:J764" si="464">I759/F759*100</f>
        <v>24.972745480820425</v>
      </c>
      <c r="K759" s="9">
        <f t="shared" ref="K759:K760" si="465">H759/F759*100</f>
        <v>24.972745480820425</v>
      </c>
      <c r="L759" s="14"/>
    </row>
    <row r="760" spans="1:12" ht="37.5">
      <c r="A760" s="27"/>
      <c r="B760" s="27"/>
      <c r="C760" s="29"/>
      <c r="D760" s="6" t="s">
        <v>88</v>
      </c>
      <c r="E760" s="14">
        <v>0</v>
      </c>
      <c r="F760" s="14">
        <v>0</v>
      </c>
      <c r="G760" s="14">
        <v>0</v>
      </c>
      <c r="H760" s="23">
        <v>0</v>
      </c>
      <c r="I760" s="23">
        <v>0</v>
      </c>
      <c r="J760" s="9" t="e">
        <f t="shared" si="464"/>
        <v>#DIV/0!</v>
      </c>
      <c r="K760" s="9" t="e">
        <f t="shared" si="465"/>
        <v>#DIV/0!</v>
      </c>
      <c r="L760" s="14"/>
    </row>
    <row r="761" spans="1:12" ht="56.25">
      <c r="A761" s="27"/>
      <c r="B761" s="27"/>
      <c r="C761" s="29"/>
      <c r="D761" s="6" t="s">
        <v>89</v>
      </c>
      <c r="E761" s="14">
        <v>0</v>
      </c>
      <c r="F761" s="14">
        <v>0</v>
      </c>
      <c r="G761" s="14">
        <v>0</v>
      </c>
      <c r="H761" s="23">
        <v>0</v>
      </c>
      <c r="I761" s="23">
        <v>0</v>
      </c>
      <c r="J761" s="9" t="e">
        <f t="shared" si="464"/>
        <v>#DIV/0!</v>
      </c>
      <c r="K761" s="9" t="e">
        <f>H761/F761*100</f>
        <v>#DIV/0!</v>
      </c>
      <c r="L761" s="14"/>
    </row>
    <row r="762" spans="1:12" ht="37.5">
      <c r="A762" s="27"/>
      <c r="B762" s="27"/>
      <c r="C762" s="29"/>
      <c r="D762" s="6" t="s">
        <v>90</v>
      </c>
      <c r="E762" s="14">
        <f>E763+E764+E765</f>
        <v>2690324.5</v>
      </c>
      <c r="F762" s="14">
        <f>F763</f>
        <v>2821968.6</v>
      </c>
      <c r="G762" s="14">
        <f t="shared" ref="G762" si="466">G763</f>
        <v>2805579.4</v>
      </c>
      <c r="H762" s="23">
        <v>642047</v>
      </c>
      <c r="I762" s="23">
        <v>642047</v>
      </c>
      <c r="J762" s="9">
        <f t="shared" si="464"/>
        <v>22.751741461616547</v>
      </c>
      <c r="K762" s="9">
        <f t="shared" ref="K762:K763" si="467">H762/F762*100</f>
        <v>22.751741461616547</v>
      </c>
      <c r="L762" s="14"/>
    </row>
    <row r="763" spans="1:12">
      <c r="A763" s="27"/>
      <c r="B763" s="27"/>
      <c r="C763" s="29"/>
      <c r="D763" s="6" t="s">
        <v>2</v>
      </c>
      <c r="E763" s="14">
        <v>2690324.5</v>
      </c>
      <c r="F763" s="14">
        <v>2821968.6</v>
      </c>
      <c r="G763" s="14">
        <v>2805579.4</v>
      </c>
      <c r="H763" s="23">
        <v>642047</v>
      </c>
      <c r="I763" s="23">
        <v>642047</v>
      </c>
      <c r="J763" s="9">
        <f t="shared" si="464"/>
        <v>22.751741461616547</v>
      </c>
      <c r="K763" s="9">
        <f t="shared" si="467"/>
        <v>22.751741461616547</v>
      </c>
      <c r="L763" s="14"/>
    </row>
    <row r="764" spans="1:12">
      <c r="A764" s="27"/>
      <c r="B764" s="27"/>
      <c r="C764" s="29"/>
      <c r="D764" s="6" t="s">
        <v>13</v>
      </c>
      <c r="E764" s="14">
        <v>0</v>
      </c>
      <c r="F764" s="14" t="s">
        <v>15</v>
      </c>
      <c r="G764" s="14" t="s">
        <v>15</v>
      </c>
      <c r="H764" s="23" t="s">
        <v>15</v>
      </c>
      <c r="I764" s="23">
        <v>0</v>
      </c>
      <c r="J764" s="9" t="e">
        <f t="shared" si="464"/>
        <v>#VALUE!</v>
      </c>
      <c r="K764" s="9" t="s">
        <v>15</v>
      </c>
      <c r="L764" s="14"/>
    </row>
    <row r="765" spans="1:12" ht="37.5">
      <c r="A765" s="27"/>
      <c r="B765" s="27"/>
      <c r="C765" s="29"/>
      <c r="D765" s="6" t="s">
        <v>14</v>
      </c>
      <c r="E765" s="14">
        <v>0</v>
      </c>
      <c r="F765" s="14" t="s">
        <v>15</v>
      </c>
      <c r="G765" s="14" t="s">
        <v>15</v>
      </c>
      <c r="H765" s="23" t="s">
        <v>15</v>
      </c>
      <c r="I765" s="23">
        <v>0</v>
      </c>
      <c r="J765" s="9" t="e">
        <f>I765/F765*100</f>
        <v>#VALUE!</v>
      </c>
      <c r="K765" s="9" t="s">
        <v>15</v>
      </c>
      <c r="L765" s="14"/>
    </row>
    <row r="766" spans="1:12">
      <c r="A766" s="27"/>
      <c r="B766" s="27"/>
      <c r="C766" s="29" t="s">
        <v>20</v>
      </c>
      <c r="D766" s="18" t="s">
        <v>1</v>
      </c>
      <c r="E766" s="14">
        <f>E767+E770+E772+E773</f>
        <v>9140</v>
      </c>
      <c r="F766" s="14" t="s">
        <v>15</v>
      </c>
      <c r="G766" s="14" t="s">
        <v>15</v>
      </c>
      <c r="H766" s="23" t="s">
        <v>15</v>
      </c>
      <c r="I766" s="23">
        <f>I767+I770+I772+I773</f>
        <v>1771.8</v>
      </c>
      <c r="J766" s="9" t="e">
        <f>I766/F766*100</f>
        <v>#VALUE!</v>
      </c>
      <c r="K766" s="9" t="s">
        <v>15</v>
      </c>
      <c r="L766" s="14"/>
    </row>
    <row r="767" spans="1:12" ht="37.5">
      <c r="A767" s="27"/>
      <c r="B767" s="27"/>
      <c r="C767" s="29"/>
      <c r="D767" s="6" t="s">
        <v>87</v>
      </c>
      <c r="E767" s="14">
        <v>9140</v>
      </c>
      <c r="F767" s="14">
        <v>9140</v>
      </c>
      <c r="G767" s="14">
        <v>9140</v>
      </c>
      <c r="H767" s="23">
        <v>2285</v>
      </c>
      <c r="I767" s="23">
        <v>1771.8</v>
      </c>
      <c r="J767" s="9">
        <f t="shared" ref="J767:J772" si="468">I767/F767*100</f>
        <v>19.385120350109407</v>
      </c>
      <c r="K767" s="9">
        <f t="shared" ref="K767:K768" si="469">H767/F767*100</f>
        <v>25</v>
      </c>
      <c r="L767" s="14"/>
    </row>
    <row r="768" spans="1:12" ht="37.5">
      <c r="A768" s="27"/>
      <c r="B768" s="27"/>
      <c r="C768" s="29"/>
      <c r="D768" s="6" t="s">
        <v>88</v>
      </c>
      <c r="E768" s="14">
        <v>0</v>
      </c>
      <c r="F768" s="14">
        <v>0</v>
      </c>
      <c r="G768" s="14">
        <v>0</v>
      </c>
      <c r="H768" s="23">
        <v>0</v>
      </c>
      <c r="I768" s="23">
        <v>0</v>
      </c>
      <c r="J768" s="9" t="e">
        <f t="shared" si="468"/>
        <v>#DIV/0!</v>
      </c>
      <c r="K768" s="9" t="e">
        <f t="shared" si="469"/>
        <v>#DIV/0!</v>
      </c>
      <c r="L768" s="14"/>
    </row>
    <row r="769" spans="1:12" ht="56.25">
      <c r="A769" s="27"/>
      <c r="B769" s="27"/>
      <c r="C769" s="29"/>
      <c r="D769" s="6" t="s">
        <v>89</v>
      </c>
      <c r="E769" s="14">
        <v>0</v>
      </c>
      <c r="F769" s="14">
        <v>0</v>
      </c>
      <c r="G769" s="14">
        <v>0</v>
      </c>
      <c r="H769" s="23">
        <v>0</v>
      </c>
      <c r="I769" s="23">
        <v>0</v>
      </c>
      <c r="J769" s="9" t="e">
        <f t="shared" si="468"/>
        <v>#DIV/0!</v>
      </c>
      <c r="K769" s="9" t="e">
        <f>H769/F769*100</f>
        <v>#DIV/0!</v>
      </c>
      <c r="L769" s="14"/>
    </row>
    <row r="770" spans="1:12" ht="37.5">
      <c r="A770" s="27"/>
      <c r="B770" s="27"/>
      <c r="C770" s="29"/>
      <c r="D770" s="6" t="s">
        <v>90</v>
      </c>
      <c r="E770" s="14">
        <f>E771+E772+E773</f>
        <v>0</v>
      </c>
      <c r="F770" s="14">
        <f>F771</f>
        <v>0</v>
      </c>
      <c r="G770" s="14">
        <f t="shared" ref="G770" si="470">G771</f>
        <v>0</v>
      </c>
      <c r="H770" s="23">
        <f>H771</f>
        <v>0</v>
      </c>
      <c r="I770" s="23">
        <f t="shared" ref="I770" si="471">I771+I772+I773</f>
        <v>0</v>
      </c>
      <c r="J770" s="9" t="e">
        <f t="shared" si="468"/>
        <v>#DIV/0!</v>
      </c>
      <c r="K770" s="9" t="e">
        <f t="shared" ref="K770:K771" si="472">H770/F770*100</f>
        <v>#DIV/0!</v>
      </c>
      <c r="L770" s="14"/>
    </row>
    <row r="771" spans="1:12">
      <c r="A771" s="27"/>
      <c r="B771" s="27"/>
      <c r="C771" s="29"/>
      <c r="D771" s="6" t="s">
        <v>2</v>
      </c>
      <c r="E771" s="14">
        <v>0</v>
      </c>
      <c r="F771" s="14">
        <v>0</v>
      </c>
      <c r="G771" s="14">
        <v>0</v>
      </c>
      <c r="H771" s="23">
        <v>0</v>
      </c>
      <c r="I771" s="23">
        <v>0</v>
      </c>
      <c r="J771" s="9" t="e">
        <f t="shared" si="468"/>
        <v>#DIV/0!</v>
      </c>
      <c r="K771" s="9" t="e">
        <f t="shared" si="472"/>
        <v>#DIV/0!</v>
      </c>
      <c r="L771" s="14"/>
    </row>
    <row r="772" spans="1:12">
      <c r="A772" s="27"/>
      <c r="B772" s="27"/>
      <c r="C772" s="29"/>
      <c r="D772" s="6" t="s">
        <v>13</v>
      </c>
      <c r="E772" s="14">
        <v>0</v>
      </c>
      <c r="F772" s="14" t="s">
        <v>15</v>
      </c>
      <c r="G772" s="14" t="s">
        <v>15</v>
      </c>
      <c r="H772" s="23" t="s">
        <v>15</v>
      </c>
      <c r="I772" s="23">
        <v>0</v>
      </c>
      <c r="J772" s="9" t="e">
        <f t="shared" si="468"/>
        <v>#VALUE!</v>
      </c>
      <c r="K772" s="9" t="s">
        <v>15</v>
      </c>
      <c r="L772" s="14"/>
    </row>
    <row r="773" spans="1:12" ht="37.5">
      <c r="A773" s="27"/>
      <c r="B773" s="27"/>
      <c r="C773" s="29"/>
      <c r="D773" s="6" t="s">
        <v>14</v>
      </c>
      <c r="E773" s="14">
        <v>0</v>
      </c>
      <c r="F773" s="14" t="s">
        <v>15</v>
      </c>
      <c r="G773" s="14" t="s">
        <v>15</v>
      </c>
      <c r="H773" s="23" t="s">
        <v>15</v>
      </c>
      <c r="I773" s="23">
        <v>0</v>
      </c>
      <c r="J773" s="9" t="e">
        <f>I773/F773*100</f>
        <v>#VALUE!</v>
      </c>
      <c r="K773" s="9" t="s">
        <v>15</v>
      </c>
      <c r="L773" s="14"/>
    </row>
    <row r="774" spans="1:12">
      <c r="A774" s="27"/>
      <c r="B774" s="27"/>
      <c r="C774" s="29" t="s">
        <v>16</v>
      </c>
      <c r="D774" s="18" t="s">
        <v>1</v>
      </c>
      <c r="E774" s="14">
        <f>E775+E778+E780+E781</f>
        <v>8515.1</v>
      </c>
      <c r="F774" s="14" t="s">
        <v>15</v>
      </c>
      <c r="G774" s="14" t="s">
        <v>15</v>
      </c>
      <c r="H774" s="23" t="s">
        <v>15</v>
      </c>
      <c r="I774" s="23">
        <f>I775+I778+I780+I781</f>
        <v>2128.8000000000002</v>
      </c>
      <c r="J774" s="9" t="e">
        <f>I774/F774*100</f>
        <v>#VALUE!</v>
      </c>
      <c r="K774" s="9" t="s">
        <v>15</v>
      </c>
      <c r="L774" s="14"/>
    </row>
    <row r="775" spans="1:12" ht="37.5">
      <c r="A775" s="27"/>
      <c r="B775" s="27"/>
      <c r="C775" s="29"/>
      <c r="D775" s="6" t="s">
        <v>87</v>
      </c>
      <c r="E775" s="14">
        <v>8515.1</v>
      </c>
      <c r="F775" s="14">
        <v>8515.1</v>
      </c>
      <c r="G775" s="14">
        <v>8515.1</v>
      </c>
      <c r="H775" s="23">
        <v>2128.8000000000002</v>
      </c>
      <c r="I775" s="23">
        <v>2128.8000000000002</v>
      </c>
      <c r="J775" s="9">
        <f t="shared" ref="J775:J780" si="473">I775/F775*100</f>
        <v>25.000293596082258</v>
      </c>
      <c r="K775" s="9">
        <f t="shared" ref="K775:K776" si="474">H775/F775*100</f>
        <v>25.000293596082258</v>
      </c>
      <c r="L775" s="14"/>
    </row>
    <row r="776" spans="1:12" ht="37.5">
      <c r="A776" s="27"/>
      <c r="B776" s="27"/>
      <c r="C776" s="29"/>
      <c r="D776" s="6" t="s">
        <v>88</v>
      </c>
      <c r="E776" s="14">
        <v>0</v>
      </c>
      <c r="F776" s="14">
        <v>0</v>
      </c>
      <c r="G776" s="14">
        <v>0</v>
      </c>
      <c r="H776" s="23">
        <v>0</v>
      </c>
      <c r="I776" s="23">
        <v>0</v>
      </c>
      <c r="J776" s="9" t="e">
        <f t="shared" si="473"/>
        <v>#DIV/0!</v>
      </c>
      <c r="K776" s="9" t="e">
        <f t="shared" si="474"/>
        <v>#DIV/0!</v>
      </c>
      <c r="L776" s="14"/>
    </row>
    <row r="777" spans="1:12" ht="56.25">
      <c r="A777" s="27"/>
      <c r="B777" s="27"/>
      <c r="C777" s="29"/>
      <c r="D777" s="6" t="s">
        <v>89</v>
      </c>
      <c r="E777" s="14">
        <v>0</v>
      </c>
      <c r="F777" s="14">
        <v>0</v>
      </c>
      <c r="G777" s="14">
        <v>0</v>
      </c>
      <c r="H777" s="23">
        <v>0</v>
      </c>
      <c r="I777" s="23">
        <v>0</v>
      </c>
      <c r="J777" s="9" t="e">
        <f t="shared" si="473"/>
        <v>#DIV/0!</v>
      </c>
      <c r="K777" s="9" t="e">
        <f>H777/F777*100</f>
        <v>#DIV/0!</v>
      </c>
      <c r="L777" s="14"/>
    </row>
    <row r="778" spans="1:12" ht="37.5">
      <c r="A778" s="27"/>
      <c r="B778" s="27"/>
      <c r="C778" s="29"/>
      <c r="D778" s="6" t="s">
        <v>90</v>
      </c>
      <c r="E778" s="14">
        <f>E779+E780+E781</f>
        <v>0</v>
      </c>
      <c r="F778" s="14">
        <f>F779</f>
        <v>0</v>
      </c>
      <c r="G778" s="14">
        <f t="shared" ref="G778" si="475">G779</f>
        <v>0</v>
      </c>
      <c r="H778" s="23">
        <f>H779</f>
        <v>0</v>
      </c>
      <c r="I778" s="23">
        <f t="shared" ref="I778" si="476">I779+I780+I781</f>
        <v>0</v>
      </c>
      <c r="J778" s="9" t="e">
        <f t="shared" si="473"/>
        <v>#DIV/0!</v>
      </c>
      <c r="K778" s="9" t="e">
        <f t="shared" ref="K778:K779" si="477">H778/F778*100</f>
        <v>#DIV/0!</v>
      </c>
      <c r="L778" s="14"/>
    </row>
    <row r="779" spans="1:12">
      <c r="A779" s="27"/>
      <c r="B779" s="27"/>
      <c r="C779" s="29"/>
      <c r="D779" s="6" t="s">
        <v>2</v>
      </c>
      <c r="E779" s="14">
        <v>0</v>
      </c>
      <c r="F779" s="14">
        <v>0</v>
      </c>
      <c r="G779" s="14">
        <v>0</v>
      </c>
      <c r="H779" s="23">
        <v>0</v>
      </c>
      <c r="I779" s="23">
        <v>0</v>
      </c>
      <c r="J779" s="9" t="e">
        <f t="shared" si="473"/>
        <v>#DIV/0!</v>
      </c>
      <c r="K779" s="9" t="e">
        <f t="shared" si="477"/>
        <v>#DIV/0!</v>
      </c>
      <c r="L779" s="14"/>
    </row>
    <row r="780" spans="1:12">
      <c r="A780" s="27"/>
      <c r="B780" s="27"/>
      <c r="C780" s="29"/>
      <c r="D780" s="6" t="s">
        <v>13</v>
      </c>
      <c r="E780" s="14">
        <v>0</v>
      </c>
      <c r="F780" s="14" t="s">
        <v>15</v>
      </c>
      <c r="G780" s="14" t="s">
        <v>15</v>
      </c>
      <c r="H780" s="23" t="s">
        <v>15</v>
      </c>
      <c r="I780" s="23">
        <v>0</v>
      </c>
      <c r="J780" s="9" t="e">
        <f t="shared" si="473"/>
        <v>#VALUE!</v>
      </c>
      <c r="K780" s="9" t="s">
        <v>15</v>
      </c>
      <c r="L780" s="14"/>
    </row>
    <row r="781" spans="1:12" ht="37.5">
      <c r="A781" s="27"/>
      <c r="B781" s="27"/>
      <c r="C781" s="29"/>
      <c r="D781" s="6" t="s">
        <v>14</v>
      </c>
      <c r="E781" s="14">
        <v>0</v>
      </c>
      <c r="F781" s="14" t="s">
        <v>15</v>
      </c>
      <c r="G781" s="14" t="s">
        <v>15</v>
      </c>
      <c r="H781" s="23" t="s">
        <v>15</v>
      </c>
      <c r="I781" s="23">
        <v>0</v>
      </c>
      <c r="J781" s="9" t="e">
        <f>I781/F781*100</f>
        <v>#VALUE!</v>
      </c>
      <c r="K781" s="9" t="s">
        <v>15</v>
      </c>
      <c r="L781" s="14"/>
    </row>
    <row r="782" spans="1:12">
      <c r="A782" s="27"/>
      <c r="B782" s="27"/>
      <c r="C782" s="29" t="s">
        <v>94</v>
      </c>
      <c r="D782" s="18" t="s">
        <v>1</v>
      </c>
      <c r="E782" s="14">
        <f>E783+E786+E788+E789</f>
        <v>781.2</v>
      </c>
      <c r="F782" s="14" t="s">
        <v>15</v>
      </c>
      <c r="G782" s="14" t="s">
        <v>15</v>
      </c>
      <c r="H782" s="23" t="s">
        <v>15</v>
      </c>
      <c r="I782" s="23">
        <f>I783+I786+I788+I789</f>
        <v>195.3</v>
      </c>
      <c r="J782" s="9" t="e">
        <f>I782/F782*100</f>
        <v>#VALUE!</v>
      </c>
      <c r="K782" s="9" t="s">
        <v>15</v>
      </c>
      <c r="L782" s="14"/>
    </row>
    <row r="783" spans="1:12" ht="37.5">
      <c r="A783" s="27"/>
      <c r="B783" s="27"/>
      <c r="C783" s="29"/>
      <c r="D783" s="6" t="s">
        <v>87</v>
      </c>
      <c r="E783" s="14">
        <v>781.2</v>
      </c>
      <c r="F783" s="14">
        <v>781.2</v>
      </c>
      <c r="G783" s="14">
        <v>781.2</v>
      </c>
      <c r="H783" s="23">
        <v>195.3</v>
      </c>
      <c r="I783" s="23">
        <v>195.3</v>
      </c>
      <c r="J783" s="9">
        <f t="shared" ref="J783:J788" si="478">I783/F783*100</f>
        <v>25</v>
      </c>
      <c r="K783" s="9">
        <f t="shared" ref="K783:K784" si="479">H783/F783*100</f>
        <v>25</v>
      </c>
      <c r="L783" s="14"/>
    </row>
    <row r="784" spans="1:12" ht="37.5">
      <c r="A784" s="27"/>
      <c r="B784" s="27"/>
      <c r="C784" s="29"/>
      <c r="D784" s="6" t="s">
        <v>88</v>
      </c>
      <c r="E784" s="14">
        <v>0</v>
      </c>
      <c r="F784" s="14">
        <v>0</v>
      </c>
      <c r="G784" s="14">
        <v>0</v>
      </c>
      <c r="H784" s="23">
        <v>0</v>
      </c>
      <c r="I784" s="23">
        <v>0</v>
      </c>
      <c r="J784" s="9" t="e">
        <f t="shared" si="478"/>
        <v>#DIV/0!</v>
      </c>
      <c r="K784" s="9" t="e">
        <f t="shared" si="479"/>
        <v>#DIV/0!</v>
      </c>
      <c r="L784" s="14"/>
    </row>
    <row r="785" spans="1:12" ht="56.25">
      <c r="A785" s="27"/>
      <c r="B785" s="27"/>
      <c r="C785" s="29"/>
      <c r="D785" s="6" t="s">
        <v>89</v>
      </c>
      <c r="E785" s="14">
        <v>0</v>
      </c>
      <c r="F785" s="14">
        <v>0</v>
      </c>
      <c r="G785" s="14">
        <v>0</v>
      </c>
      <c r="H785" s="23">
        <v>0</v>
      </c>
      <c r="I785" s="23">
        <v>0</v>
      </c>
      <c r="J785" s="9" t="e">
        <f t="shared" si="478"/>
        <v>#DIV/0!</v>
      </c>
      <c r="K785" s="9" t="e">
        <f>H785/F785*100</f>
        <v>#DIV/0!</v>
      </c>
      <c r="L785" s="14"/>
    </row>
    <row r="786" spans="1:12" ht="37.5">
      <c r="A786" s="27"/>
      <c r="B786" s="27"/>
      <c r="C786" s="29"/>
      <c r="D786" s="6" t="s">
        <v>90</v>
      </c>
      <c r="E786" s="14">
        <f>E787+E788+E789</f>
        <v>0</v>
      </c>
      <c r="F786" s="14">
        <f>F787</f>
        <v>0</v>
      </c>
      <c r="G786" s="14">
        <f t="shared" ref="G786" si="480">G787</f>
        <v>0</v>
      </c>
      <c r="H786" s="23">
        <f>H787</f>
        <v>0</v>
      </c>
      <c r="I786" s="23">
        <f t="shared" ref="I786" si="481">I787+I788+I789</f>
        <v>0</v>
      </c>
      <c r="J786" s="9" t="e">
        <f t="shared" si="478"/>
        <v>#DIV/0!</v>
      </c>
      <c r="K786" s="9" t="e">
        <f t="shared" ref="K786:K787" si="482">H786/F786*100</f>
        <v>#DIV/0!</v>
      </c>
      <c r="L786" s="14"/>
    </row>
    <row r="787" spans="1:12">
      <c r="A787" s="27"/>
      <c r="B787" s="27"/>
      <c r="C787" s="29"/>
      <c r="D787" s="6" t="s">
        <v>2</v>
      </c>
      <c r="E787" s="14">
        <v>0</v>
      </c>
      <c r="F787" s="14">
        <v>0</v>
      </c>
      <c r="G787" s="14">
        <v>0</v>
      </c>
      <c r="H787" s="23">
        <v>0</v>
      </c>
      <c r="I787" s="23">
        <v>0</v>
      </c>
      <c r="J787" s="9" t="e">
        <f t="shared" si="478"/>
        <v>#DIV/0!</v>
      </c>
      <c r="K787" s="9" t="e">
        <f t="shared" si="482"/>
        <v>#DIV/0!</v>
      </c>
      <c r="L787" s="14"/>
    </row>
    <row r="788" spans="1:12">
      <c r="A788" s="27"/>
      <c r="B788" s="27"/>
      <c r="C788" s="29"/>
      <c r="D788" s="6" t="s">
        <v>13</v>
      </c>
      <c r="E788" s="14">
        <v>0</v>
      </c>
      <c r="F788" s="14" t="s">
        <v>15</v>
      </c>
      <c r="G788" s="14" t="s">
        <v>15</v>
      </c>
      <c r="H788" s="23" t="s">
        <v>15</v>
      </c>
      <c r="I788" s="23">
        <v>0</v>
      </c>
      <c r="J788" s="9" t="e">
        <f t="shared" si="478"/>
        <v>#VALUE!</v>
      </c>
      <c r="K788" s="9" t="s">
        <v>15</v>
      </c>
      <c r="L788" s="14"/>
    </row>
    <row r="789" spans="1:12" ht="37.5">
      <c r="A789" s="27"/>
      <c r="B789" s="27"/>
      <c r="C789" s="29"/>
      <c r="D789" s="6" t="s">
        <v>14</v>
      </c>
      <c r="E789" s="14">
        <v>0</v>
      </c>
      <c r="F789" s="14" t="s">
        <v>15</v>
      </c>
      <c r="G789" s="14" t="s">
        <v>15</v>
      </c>
      <c r="H789" s="23" t="s">
        <v>15</v>
      </c>
      <c r="I789" s="23">
        <v>0</v>
      </c>
      <c r="J789" s="9" t="e">
        <f>I789/F789*100</f>
        <v>#VALUE!</v>
      </c>
      <c r="K789" s="9" t="s">
        <v>15</v>
      </c>
      <c r="L789" s="14"/>
    </row>
    <row r="790" spans="1:12" ht="18.75" customHeight="1">
      <c r="A790" s="27" t="s">
        <v>194</v>
      </c>
      <c r="B790" s="27" t="s">
        <v>80</v>
      </c>
      <c r="C790" s="29" t="s">
        <v>73</v>
      </c>
      <c r="D790" s="18" t="s">
        <v>1</v>
      </c>
      <c r="E790" s="14">
        <f t="shared" ref="E790:K797" si="483">E798</f>
        <v>1528992.2</v>
      </c>
      <c r="F790" s="14" t="str">
        <f t="shared" si="483"/>
        <v>х</v>
      </c>
      <c r="G790" s="14" t="str">
        <f t="shared" si="483"/>
        <v>х</v>
      </c>
      <c r="H790" s="23" t="str">
        <f t="shared" si="483"/>
        <v>х</v>
      </c>
      <c r="I790" s="23">
        <f t="shared" si="483"/>
        <v>338171.4</v>
      </c>
      <c r="J790" s="14" t="e">
        <f t="shared" si="483"/>
        <v>#VALUE!</v>
      </c>
      <c r="K790" s="14" t="str">
        <f t="shared" si="483"/>
        <v>х</v>
      </c>
      <c r="L790" s="14"/>
    </row>
    <row r="791" spans="1:12" ht="37.5">
      <c r="A791" s="27"/>
      <c r="B791" s="27"/>
      <c r="C791" s="29"/>
      <c r="D791" s="6" t="s">
        <v>87</v>
      </c>
      <c r="E791" s="14">
        <f t="shared" si="483"/>
        <v>0</v>
      </c>
      <c r="F791" s="14">
        <f t="shared" si="483"/>
        <v>0</v>
      </c>
      <c r="G791" s="14">
        <f t="shared" si="483"/>
        <v>0</v>
      </c>
      <c r="H791" s="23">
        <f t="shared" si="483"/>
        <v>0</v>
      </c>
      <c r="I791" s="23">
        <f t="shared" si="483"/>
        <v>0</v>
      </c>
      <c r="J791" s="14" t="e">
        <f t="shared" si="483"/>
        <v>#DIV/0!</v>
      </c>
      <c r="K791" s="14" t="e">
        <f t="shared" si="483"/>
        <v>#DIV/0!</v>
      </c>
      <c r="L791" s="14"/>
    </row>
    <row r="792" spans="1:12" ht="37.5">
      <c r="A792" s="27"/>
      <c r="B792" s="27"/>
      <c r="C792" s="29"/>
      <c r="D792" s="6" t="s">
        <v>88</v>
      </c>
      <c r="E792" s="14">
        <f t="shared" si="483"/>
        <v>0</v>
      </c>
      <c r="F792" s="14">
        <f t="shared" si="483"/>
        <v>0</v>
      </c>
      <c r="G792" s="14">
        <f t="shared" si="483"/>
        <v>0</v>
      </c>
      <c r="H792" s="23">
        <f t="shared" si="483"/>
        <v>0</v>
      </c>
      <c r="I792" s="23">
        <f t="shared" si="483"/>
        <v>0</v>
      </c>
      <c r="J792" s="14" t="e">
        <f t="shared" si="483"/>
        <v>#DIV/0!</v>
      </c>
      <c r="K792" s="14" t="e">
        <f t="shared" si="483"/>
        <v>#DIV/0!</v>
      </c>
      <c r="L792" s="14"/>
    </row>
    <row r="793" spans="1:12" ht="56.25">
      <c r="A793" s="27"/>
      <c r="B793" s="27"/>
      <c r="C793" s="29"/>
      <c r="D793" s="6" t="s">
        <v>89</v>
      </c>
      <c r="E793" s="14">
        <f t="shared" ref="E793:K797" si="484">E801</f>
        <v>0</v>
      </c>
      <c r="F793" s="14">
        <f t="shared" si="484"/>
        <v>0</v>
      </c>
      <c r="G793" s="14">
        <f t="shared" si="484"/>
        <v>0</v>
      </c>
      <c r="H793" s="23">
        <f t="shared" si="483"/>
        <v>0</v>
      </c>
      <c r="I793" s="23">
        <f t="shared" si="483"/>
        <v>0</v>
      </c>
      <c r="J793" s="14" t="e">
        <f t="shared" si="484"/>
        <v>#DIV/0!</v>
      </c>
      <c r="K793" s="14" t="e">
        <f t="shared" si="484"/>
        <v>#DIV/0!</v>
      </c>
      <c r="L793" s="14"/>
    </row>
    <row r="794" spans="1:12" ht="37.5">
      <c r="A794" s="27"/>
      <c r="B794" s="27"/>
      <c r="C794" s="29"/>
      <c r="D794" s="6" t="s">
        <v>90</v>
      </c>
      <c r="E794" s="14">
        <f t="shared" si="484"/>
        <v>1528992.2</v>
      </c>
      <c r="F794" s="14">
        <f t="shared" si="484"/>
        <v>1662673.7</v>
      </c>
      <c r="G794" s="14">
        <f t="shared" si="484"/>
        <v>1661086.8</v>
      </c>
      <c r="H794" s="23">
        <f t="shared" si="483"/>
        <v>338171.4</v>
      </c>
      <c r="I794" s="23">
        <f t="shared" si="483"/>
        <v>338171.4</v>
      </c>
      <c r="J794" s="14">
        <f t="shared" si="484"/>
        <v>20.339011797684659</v>
      </c>
      <c r="K794" s="14">
        <f t="shared" ref="K794" si="485">K802</f>
        <v>20.339011797684659</v>
      </c>
      <c r="L794" s="14"/>
    </row>
    <row r="795" spans="1:12">
      <c r="A795" s="27"/>
      <c r="B795" s="27"/>
      <c r="C795" s="29"/>
      <c r="D795" s="6" t="s">
        <v>2</v>
      </c>
      <c r="E795" s="14">
        <f t="shared" si="484"/>
        <v>1528992.2</v>
      </c>
      <c r="F795" s="14">
        <f>F803</f>
        <v>1662673.7</v>
      </c>
      <c r="G795" s="14">
        <f t="shared" si="484"/>
        <v>1661086.8</v>
      </c>
      <c r="H795" s="23">
        <f t="shared" si="483"/>
        <v>338171.4</v>
      </c>
      <c r="I795" s="23">
        <f t="shared" si="483"/>
        <v>338171.4</v>
      </c>
      <c r="J795" s="14">
        <f t="shared" si="484"/>
        <v>20.339011797684659</v>
      </c>
      <c r="K795" s="14">
        <f t="shared" ref="K795" si="486">K803</f>
        <v>20.339011797684659</v>
      </c>
      <c r="L795" s="14"/>
    </row>
    <row r="796" spans="1:12">
      <c r="A796" s="27"/>
      <c r="B796" s="27"/>
      <c r="C796" s="29"/>
      <c r="D796" s="6" t="s">
        <v>13</v>
      </c>
      <c r="E796" s="14">
        <f t="shared" si="484"/>
        <v>0</v>
      </c>
      <c r="F796" s="14" t="str">
        <f t="shared" si="484"/>
        <v>х</v>
      </c>
      <c r="G796" s="14" t="str">
        <f t="shared" si="484"/>
        <v>х</v>
      </c>
      <c r="H796" s="23" t="str">
        <f t="shared" si="483"/>
        <v>х</v>
      </c>
      <c r="I796" s="23">
        <f t="shared" si="483"/>
        <v>0</v>
      </c>
      <c r="J796" s="14" t="e">
        <f t="shared" si="484"/>
        <v>#VALUE!</v>
      </c>
      <c r="K796" s="14" t="str">
        <f t="shared" si="484"/>
        <v>х</v>
      </c>
      <c r="L796" s="14"/>
    </row>
    <row r="797" spans="1:12" ht="37.5">
      <c r="A797" s="27"/>
      <c r="B797" s="27"/>
      <c r="C797" s="29"/>
      <c r="D797" s="6" t="s">
        <v>14</v>
      </c>
      <c r="E797" s="14">
        <f>E805</f>
        <v>0</v>
      </c>
      <c r="F797" s="14" t="str">
        <f t="shared" si="484"/>
        <v>х</v>
      </c>
      <c r="G797" s="14" t="str">
        <f t="shared" si="484"/>
        <v>х</v>
      </c>
      <c r="H797" s="23" t="str">
        <f t="shared" si="483"/>
        <v>х</v>
      </c>
      <c r="I797" s="23">
        <f t="shared" si="483"/>
        <v>0</v>
      </c>
      <c r="J797" s="14" t="e">
        <f t="shared" si="484"/>
        <v>#VALUE!</v>
      </c>
      <c r="K797" s="14" t="str">
        <f t="shared" si="484"/>
        <v>х</v>
      </c>
      <c r="L797" s="14"/>
    </row>
    <row r="798" spans="1:12">
      <c r="A798" s="27" t="s">
        <v>195</v>
      </c>
      <c r="B798" s="28" t="s">
        <v>81</v>
      </c>
      <c r="C798" s="29" t="s">
        <v>8</v>
      </c>
      <c r="D798" s="18" t="s">
        <v>1</v>
      </c>
      <c r="E798" s="14">
        <f>E799+E802+E804+E805</f>
        <v>1528992.2</v>
      </c>
      <c r="F798" s="14" t="s">
        <v>15</v>
      </c>
      <c r="G798" s="14" t="s">
        <v>15</v>
      </c>
      <c r="H798" s="23" t="s">
        <v>15</v>
      </c>
      <c r="I798" s="23">
        <f>I799+I802+I804+I805</f>
        <v>338171.4</v>
      </c>
      <c r="J798" s="9" t="e">
        <f>I798/F798*100</f>
        <v>#VALUE!</v>
      </c>
      <c r="K798" s="9" t="s">
        <v>15</v>
      </c>
      <c r="L798" s="14"/>
    </row>
    <row r="799" spans="1:12" ht="37.5">
      <c r="A799" s="27"/>
      <c r="B799" s="28"/>
      <c r="C799" s="29"/>
      <c r="D799" s="6" t="s">
        <v>87</v>
      </c>
      <c r="E799" s="14">
        <v>0</v>
      </c>
      <c r="F799" s="14">
        <v>0</v>
      </c>
      <c r="G799" s="14">
        <v>0</v>
      </c>
      <c r="H799" s="23">
        <v>0</v>
      </c>
      <c r="I799" s="23">
        <v>0</v>
      </c>
      <c r="J799" s="9" t="e">
        <f t="shared" ref="J799:J804" si="487">I799/F799*100</f>
        <v>#DIV/0!</v>
      </c>
      <c r="K799" s="9" t="e">
        <f t="shared" ref="K799:K800" si="488">H799/F799*100</f>
        <v>#DIV/0!</v>
      </c>
      <c r="L799" s="14"/>
    </row>
    <row r="800" spans="1:12" ht="37.5">
      <c r="A800" s="27"/>
      <c r="B800" s="28"/>
      <c r="C800" s="29"/>
      <c r="D800" s="6" t="s">
        <v>88</v>
      </c>
      <c r="E800" s="14">
        <v>0</v>
      </c>
      <c r="F800" s="14">
        <v>0</v>
      </c>
      <c r="G800" s="14">
        <v>0</v>
      </c>
      <c r="H800" s="23">
        <v>0</v>
      </c>
      <c r="I800" s="23">
        <v>0</v>
      </c>
      <c r="J800" s="9" t="e">
        <f t="shared" si="487"/>
        <v>#DIV/0!</v>
      </c>
      <c r="K800" s="9" t="e">
        <f t="shared" si="488"/>
        <v>#DIV/0!</v>
      </c>
      <c r="L800" s="14"/>
    </row>
    <row r="801" spans="1:12" ht="56.25">
      <c r="A801" s="27"/>
      <c r="B801" s="28"/>
      <c r="C801" s="29"/>
      <c r="D801" s="6" t="s">
        <v>89</v>
      </c>
      <c r="E801" s="14">
        <v>0</v>
      </c>
      <c r="F801" s="14">
        <v>0</v>
      </c>
      <c r="G801" s="14">
        <v>0</v>
      </c>
      <c r="H801" s="23">
        <v>0</v>
      </c>
      <c r="I801" s="23">
        <v>0</v>
      </c>
      <c r="J801" s="9" t="e">
        <f t="shared" si="487"/>
        <v>#DIV/0!</v>
      </c>
      <c r="K801" s="9" t="e">
        <f>H801/F801*100</f>
        <v>#DIV/0!</v>
      </c>
      <c r="L801" s="14"/>
    </row>
    <row r="802" spans="1:12" ht="37.5">
      <c r="A802" s="27"/>
      <c r="B802" s="28"/>
      <c r="C802" s="29"/>
      <c r="D802" s="6" t="s">
        <v>90</v>
      </c>
      <c r="E802" s="14">
        <f>E803+E804+E805</f>
        <v>1528992.2</v>
      </c>
      <c r="F802" s="14">
        <f>F803</f>
        <v>1662673.7</v>
      </c>
      <c r="G802" s="14">
        <f t="shared" ref="G802" si="489">G803</f>
        <v>1661086.8</v>
      </c>
      <c r="H802" s="23">
        <f>H803</f>
        <v>338171.4</v>
      </c>
      <c r="I802" s="23">
        <f t="shared" ref="I802" si="490">I803+I804+I805</f>
        <v>338171.4</v>
      </c>
      <c r="J802" s="9">
        <f t="shared" si="487"/>
        <v>20.339011797684659</v>
      </c>
      <c r="K802" s="9">
        <f t="shared" ref="K802:K803" si="491">H802/F802*100</f>
        <v>20.339011797684659</v>
      </c>
      <c r="L802" s="14"/>
    </row>
    <row r="803" spans="1:12">
      <c r="A803" s="27"/>
      <c r="B803" s="28"/>
      <c r="C803" s="29"/>
      <c r="D803" s="6" t="s">
        <v>2</v>
      </c>
      <c r="E803" s="14">
        <v>1528992.2</v>
      </c>
      <c r="F803" s="14">
        <v>1662673.7</v>
      </c>
      <c r="G803" s="14">
        <v>1661086.8</v>
      </c>
      <c r="H803" s="23">
        <v>338171.4</v>
      </c>
      <c r="I803" s="23">
        <v>338171.4</v>
      </c>
      <c r="J803" s="9">
        <f t="shared" si="487"/>
        <v>20.339011797684659</v>
      </c>
      <c r="K803" s="9">
        <f t="shared" si="491"/>
        <v>20.339011797684659</v>
      </c>
      <c r="L803" s="14"/>
    </row>
    <row r="804" spans="1:12">
      <c r="A804" s="27"/>
      <c r="B804" s="28"/>
      <c r="C804" s="29"/>
      <c r="D804" s="6" t="s">
        <v>13</v>
      </c>
      <c r="E804" s="14">
        <v>0</v>
      </c>
      <c r="F804" s="14" t="s">
        <v>15</v>
      </c>
      <c r="G804" s="14" t="s">
        <v>15</v>
      </c>
      <c r="H804" s="23" t="s">
        <v>15</v>
      </c>
      <c r="I804" s="23">
        <v>0</v>
      </c>
      <c r="J804" s="9" t="e">
        <f t="shared" si="487"/>
        <v>#VALUE!</v>
      </c>
      <c r="K804" s="9" t="s">
        <v>15</v>
      </c>
      <c r="L804" s="14"/>
    </row>
    <row r="805" spans="1:12" ht="37.5">
      <c r="A805" s="27"/>
      <c r="B805" s="28"/>
      <c r="C805" s="29"/>
      <c r="D805" s="6" t="s">
        <v>14</v>
      </c>
      <c r="E805" s="14">
        <v>0</v>
      </c>
      <c r="F805" s="14" t="s">
        <v>15</v>
      </c>
      <c r="G805" s="14" t="s">
        <v>15</v>
      </c>
      <c r="H805" s="23" t="s">
        <v>15</v>
      </c>
      <c r="I805" s="23">
        <v>0</v>
      </c>
      <c r="J805" s="9" t="e">
        <f>I805/F805*100</f>
        <v>#VALUE!</v>
      </c>
      <c r="K805" s="9" t="s">
        <v>15</v>
      </c>
      <c r="L805" s="14"/>
    </row>
    <row r="806" spans="1:12" ht="18.75" customHeight="1">
      <c r="A806" s="27" t="s">
        <v>196</v>
      </c>
      <c r="B806" s="27" t="s">
        <v>85</v>
      </c>
      <c r="C806" s="29" t="s">
        <v>73</v>
      </c>
      <c r="D806" s="18" t="s">
        <v>1</v>
      </c>
      <c r="E806" s="14">
        <f t="shared" ref="E806:I813" si="492">E814</f>
        <v>2000</v>
      </c>
      <c r="F806" s="14" t="str">
        <f t="shared" si="492"/>
        <v>х</v>
      </c>
      <c r="G806" s="14" t="str">
        <f t="shared" si="492"/>
        <v>х</v>
      </c>
      <c r="H806" s="23" t="str">
        <f t="shared" si="492"/>
        <v>х</v>
      </c>
      <c r="I806" s="23">
        <f t="shared" si="492"/>
        <v>0</v>
      </c>
      <c r="J806" s="9" t="e">
        <f>I806/F806*100</f>
        <v>#VALUE!</v>
      </c>
      <c r="K806" s="9" t="s">
        <v>15</v>
      </c>
      <c r="L806" s="14"/>
    </row>
    <row r="807" spans="1:12" ht="37.5">
      <c r="A807" s="27"/>
      <c r="B807" s="27"/>
      <c r="C807" s="29"/>
      <c r="D807" s="6" t="s">
        <v>87</v>
      </c>
      <c r="E807" s="14">
        <f t="shared" si="492"/>
        <v>0</v>
      </c>
      <c r="F807" s="14">
        <f t="shared" si="492"/>
        <v>0</v>
      </c>
      <c r="G807" s="14">
        <f t="shared" si="492"/>
        <v>0</v>
      </c>
      <c r="H807" s="23">
        <f t="shared" si="492"/>
        <v>0</v>
      </c>
      <c r="I807" s="23">
        <f t="shared" si="492"/>
        <v>0</v>
      </c>
      <c r="J807" s="9" t="e">
        <f t="shared" ref="J807:J812" si="493">I807/F807*100</f>
        <v>#DIV/0!</v>
      </c>
      <c r="K807" s="9" t="e">
        <f t="shared" ref="K807:K808" si="494">H807/F807*100</f>
        <v>#DIV/0!</v>
      </c>
      <c r="L807" s="14"/>
    </row>
    <row r="808" spans="1:12" ht="37.5">
      <c r="A808" s="27"/>
      <c r="B808" s="27"/>
      <c r="C808" s="29"/>
      <c r="D808" s="6" t="s">
        <v>88</v>
      </c>
      <c r="E808" s="14">
        <f t="shared" si="492"/>
        <v>0</v>
      </c>
      <c r="F808" s="14">
        <f t="shared" si="492"/>
        <v>0</v>
      </c>
      <c r="G808" s="14">
        <f t="shared" si="492"/>
        <v>0</v>
      </c>
      <c r="H808" s="23">
        <f t="shared" si="492"/>
        <v>0</v>
      </c>
      <c r="I808" s="23">
        <f t="shared" si="492"/>
        <v>0</v>
      </c>
      <c r="J808" s="9" t="e">
        <f t="shared" si="493"/>
        <v>#DIV/0!</v>
      </c>
      <c r="K808" s="9" t="e">
        <f t="shared" si="494"/>
        <v>#DIV/0!</v>
      </c>
      <c r="L808" s="14"/>
    </row>
    <row r="809" spans="1:12" ht="56.25">
      <c r="A809" s="27"/>
      <c r="B809" s="27"/>
      <c r="C809" s="29"/>
      <c r="D809" s="6" t="s">
        <v>89</v>
      </c>
      <c r="E809" s="14">
        <f t="shared" si="492"/>
        <v>0</v>
      </c>
      <c r="F809" s="14">
        <f t="shared" si="492"/>
        <v>0</v>
      </c>
      <c r="G809" s="14">
        <f t="shared" si="492"/>
        <v>0</v>
      </c>
      <c r="H809" s="23">
        <f t="shared" si="492"/>
        <v>0</v>
      </c>
      <c r="I809" s="23">
        <f t="shared" si="492"/>
        <v>0</v>
      </c>
      <c r="J809" s="9" t="e">
        <f t="shared" si="493"/>
        <v>#DIV/0!</v>
      </c>
      <c r="K809" s="9" t="e">
        <f>H809/F809*100</f>
        <v>#DIV/0!</v>
      </c>
      <c r="L809" s="14"/>
    </row>
    <row r="810" spans="1:12" ht="37.5">
      <c r="A810" s="27"/>
      <c r="B810" s="27"/>
      <c r="C810" s="29"/>
      <c r="D810" s="6" t="s">
        <v>90</v>
      </c>
      <c r="E810" s="14">
        <f t="shared" si="492"/>
        <v>2000</v>
      </c>
      <c r="F810" s="14">
        <f t="shared" si="492"/>
        <v>2000</v>
      </c>
      <c r="G810" s="14">
        <f t="shared" si="492"/>
        <v>1800</v>
      </c>
      <c r="H810" s="23">
        <f t="shared" si="492"/>
        <v>0</v>
      </c>
      <c r="I810" s="23">
        <f t="shared" si="492"/>
        <v>0</v>
      </c>
      <c r="J810" s="9">
        <f t="shared" si="493"/>
        <v>0</v>
      </c>
      <c r="K810" s="9">
        <f t="shared" ref="K810:K811" si="495">H810/F810*100</f>
        <v>0</v>
      </c>
      <c r="L810" s="14"/>
    </row>
    <row r="811" spans="1:12">
      <c r="A811" s="27"/>
      <c r="B811" s="27"/>
      <c r="C811" s="29"/>
      <c r="D811" s="6" t="s">
        <v>2</v>
      </c>
      <c r="E811" s="14">
        <f t="shared" si="492"/>
        <v>2000</v>
      </c>
      <c r="F811" s="14">
        <f t="shared" si="492"/>
        <v>2000</v>
      </c>
      <c r="G811" s="14">
        <f t="shared" si="492"/>
        <v>1800</v>
      </c>
      <c r="H811" s="23">
        <f t="shared" si="492"/>
        <v>0</v>
      </c>
      <c r="I811" s="23">
        <f t="shared" si="492"/>
        <v>0</v>
      </c>
      <c r="J811" s="9">
        <f t="shared" si="493"/>
        <v>0</v>
      </c>
      <c r="K811" s="9">
        <f t="shared" si="495"/>
        <v>0</v>
      </c>
      <c r="L811" s="14"/>
    </row>
    <row r="812" spans="1:12">
      <c r="A812" s="27"/>
      <c r="B812" s="27"/>
      <c r="C812" s="29"/>
      <c r="D812" s="6" t="s">
        <v>13</v>
      </c>
      <c r="E812" s="14">
        <f t="shared" si="492"/>
        <v>0</v>
      </c>
      <c r="F812" s="14" t="str">
        <f t="shared" si="492"/>
        <v>х</v>
      </c>
      <c r="G812" s="14" t="str">
        <f t="shared" si="492"/>
        <v>х</v>
      </c>
      <c r="H812" s="23" t="str">
        <f t="shared" si="492"/>
        <v>х</v>
      </c>
      <c r="I812" s="23">
        <f t="shared" si="492"/>
        <v>0</v>
      </c>
      <c r="J812" s="9" t="e">
        <f t="shared" si="493"/>
        <v>#VALUE!</v>
      </c>
      <c r="K812" s="9" t="s">
        <v>15</v>
      </c>
      <c r="L812" s="14"/>
    </row>
    <row r="813" spans="1:12" ht="37.5">
      <c r="A813" s="27"/>
      <c r="B813" s="27"/>
      <c r="C813" s="29"/>
      <c r="D813" s="6" t="s">
        <v>14</v>
      </c>
      <c r="E813" s="14">
        <f>E821</f>
        <v>0</v>
      </c>
      <c r="F813" s="14" t="str">
        <f t="shared" si="492"/>
        <v>х</v>
      </c>
      <c r="G813" s="14" t="str">
        <f t="shared" si="492"/>
        <v>х</v>
      </c>
      <c r="H813" s="23" t="str">
        <f t="shared" si="492"/>
        <v>х</v>
      </c>
      <c r="I813" s="23">
        <f t="shared" si="492"/>
        <v>0</v>
      </c>
      <c r="J813" s="14" t="e">
        <f>J821</f>
        <v>#VALUE!</v>
      </c>
      <c r="K813" s="14" t="str">
        <f>K821</f>
        <v>х</v>
      </c>
      <c r="L813" s="14"/>
    </row>
    <row r="814" spans="1:12">
      <c r="A814" s="27">
        <v>69</v>
      </c>
      <c r="B814" s="28" t="s">
        <v>86</v>
      </c>
      <c r="C814" s="29" t="s">
        <v>8</v>
      </c>
      <c r="D814" s="18" t="s">
        <v>1</v>
      </c>
      <c r="E814" s="14">
        <f>E815+E818+E820+E821</f>
        <v>2000</v>
      </c>
      <c r="F814" s="14" t="s">
        <v>15</v>
      </c>
      <c r="G814" s="14" t="s">
        <v>15</v>
      </c>
      <c r="H814" s="23" t="s">
        <v>15</v>
      </c>
      <c r="I814" s="23">
        <f>I815+I818+I820+I821</f>
        <v>0</v>
      </c>
      <c r="J814" s="9" t="e">
        <f>I814/F814*100</f>
        <v>#VALUE!</v>
      </c>
      <c r="K814" s="9" t="s">
        <v>15</v>
      </c>
      <c r="L814" s="14"/>
    </row>
    <row r="815" spans="1:12" ht="37.5">
      <c r="A815" s="27"/>
      <c r="B815" s="28"/>
      <c r="C815" s="29"/>
      <c r="D815" s="6" t="s">
        <v>87</v>
      </c>
      <c r="E815" s="14">
        <v>0</v>
      </c>
      <c r="F815" s="14">
        <v>0</v>
      </c>
      <c r="G815" s="14">
        <v>0</v>
      </c>
      <c r="H815" s="23">
        <v>0</v>
      </c>
      <c r="I815" s="23">
        <v>0</v>
      </c>
      <c r="J815" s="9" t="e">
        <f t="shared" ref="J815:J820" si="496">I815/F815*100</f>
        <v>#DIV/0!</v>
      </c>
      <c r="K815" s="9" t="e">
        <f t="shared" ref="K815:K816" si="497">H815/F815*100</f>
        <v>#DIV/0!</v>
      </c>
      <c r="L815" s="14"/>
    </row>
    <row r="816" spans="1:12" ht="37.5">
      <c r="A816" s="27"/>
      <c r="B816" s="28"/>
      <c r="C816" s="29"/>
      <c r="D816" s="6" t="s">
        <v>88</v>
      </c>
      <c r="E816" s="14">
        <v>0</v>
      </c>
      <c r="F816" s="14">
        <v>0</v>
      </c>
      <c r="G816" s="14">
        <v>0</v>
      </c>
      <c r="H816" s="23">
        <v>0</v>
      </c>
      <c r="I816" s="23">
        <v>0</v>
      </c>
      <c r="J816" s="9" t="e">
        <f t="shared" si="496"/>
        <v>#DIV/0!</v>
      </c>
      <c r="K816" s="9" t="e">
        <f t="shared" si="497"/>
        <v>#DIV/0!</v>
      </c>
      <c r="L816" s="14"/>
    </row>
    <row r="817" spans="1:12" ht="56.25">
      <c r="A817" s="27"/>
      <c r="B817" s="28"/>
      <c r="C817" s="29"/>
      <c r="D817" s="6" t="s">
        <v>89</v>
      </c>
      <c r="E817" s="14">
        <v>0</v>
      </c>
      <c r="F817" s="14">
        <v>0</v>
      </c>
      <c r="G817" s="14">
        <v>0</v>
      </c>
      <c r="H817" s="23">
        <v>0</v>
      </c>
      <c r="I817" s="23">
        <v>0</v>
      </c>
      <c r="J817" s="9" t="e">
        <f t="shared" si="496"/>
        <v>#DIV/0!</v>
      </c>
      <c r="K817" s="9" t="e">
        <f>H817/F817*100</f>
        <v>#DIV/0!</v>
      </c>
      <c r="L817" s="14"/>
    </row>
    <row r="818" spans="1:12" ht="37.5">
      <c r="A818" s="27"/>
      <c r="B818" s="28"/>
      <c r="C818" s="29"/>
      <c r="D818" s="6" t="s">
        <v>90</v>
      </c>
      <c r="E818" s="14">
        <f>E819+E820+E821</f>
        <v>2000</v>
      </c>
      <c r="F818" s="14">
        <f>F819</f>
        <v>2000</v>
      </c>
      <c r="G818" s="14">
        <f t="shared" ref="G818" si="498">G819</f>
        <v>1800</v>
      </c>
      <c r="H818" s="23">
        <f>H819</f>
        <v>0</v>
      </c>
      <c r="I818" s="23">
        <f t="shared" ref="I818" si="499">I819+I820+I821</f>
        <v>0</v>
      </c>
      <c r="J818" s="9">
        <f t="shared" si="496"/>
        <v>0</v>
      </c>
      <c r="K818" s="9">
        <f t="shared" ref="K818:K819" si="500">H818/F818*100</f>
        <v>0</v>
      </c>
      <c r="L818" s="14"/>
    </row>
    <row r="819" spans="1:12">
      <c r="A819" s="27"/>
      <c r="B819" s="28"/>
      <c r="C819" s="29"/>
      <c r="D819" s="6" t="s">
        <v>2</v>
      </c>
      <c r="E819" s="14">
        <v>2000</v>
      </c>
      <c r="F819" s="14">
        <v>2000</v>
      </c>
      <c r="G819" s="14">
        <v>1800</v>
      </c>
      <c r="H819" s="23">
        <v>0</v>
      </c>
      <c r="I819" s="23">
        <v>0</v>
      </c>
      <c r="J819" s="9">
        <f t="shared" si="496"/>
        <v>0</v>
      </c>
      <c r="K819" s="9">
        <f t="shared" si="500"/>
        <v>0</v>
      </c>
      <c r="L819" s="14"/>
    </row>
    <row r="820" spans="1:12">
      <c r="A820" s="27"/>
      <c r="B820" s="28"/>
      <c r="C820" s="29"/>
      <c r="D820" s="6" t="s">
        <v>13</v>
      </c>
      <c r="E820" s="14">
        <v>0</v>
      </c>
      <c r="F820" s="14" t="s">
        <v>15</v>
      </c>
      <c r="G820" s="14" t="s">
        <v>15</v>
      </c>
      <c r="H820" s="23" t="s">
        <v>15</v>
      </c>
      <c r="I820" s="23">
        <v>0</v>
      </c>
      <c r="J820" s="9" t="e">
        <f t="shared" si="496"/>
        <v>#VALUE!</v>
      </c>
      <c r="K820" s="9" t="s">
        <v>15</v>
      </c>
      <c r="L820" s="14"/>
    </row>
    <row r="821" spans="1:12" ht="37.5">
      <c r="A821" s="27"/>
      <c r="B821" s="28"/>
      <c r="C821" s="29"/>
      <c r="D821" s="6" t="s">
        <v>14</v>
      </c>
      <c r="E821" s="14">
        <v>0</v>
      </c>
      <c r="F821" s="14" t="s">
        <v>15</v>
      </c>
      <c r="G821" s="14" t="s">
        <v>15</v>
      </c>
      <c r="H821" s="23" t="s">
        <v>15</v>
      </c>
      <c r="I821" s="23">
        <v>0</v>
      </c>
      <c r="J821" s="9" t="e">
        <f>I821/F821*100</f>
        <v>#VALUE!</v>
      </c>
      <c r="K821" s="9" t="s">
        <v>15</v>
      </c>
      <c r="L821" s="14"/>
    </row>
  </sheetData>
  <mergeCells count="277">
    <mergeCell ref="C149:C156"/>
    <mergeCell ref="A157:A164"/>
    <mergeCell ref="B157:B164"/>
    <mergeCell ref="C157:C164"/>
    <mergeCell ref="L10:L12"/>
    <mergeCell ref="J10:K11"/>
    <mergeCell ref="B122:B130"/>
    <mergeCell ref="C122:C130"/>
    <mergeCell ref="A96:A103"/>
    <mergeCell ref="B96:B103"/>
    <mergeCell ref="C96:C103"/>
    <mergeCell ref="C72:C79"/>
    <mergeCell ref="C47:C54"/>
    <mergeCell ref="C55:C63"/>
    <mergeCell ref="C31:C38"/>
    <mergeCell ref="C39:C46"/>
    <mergeCell ref="B14:B71"/>
    <mergeCell ref="A165:A172"/>
    <mergeCell ref="B165:B172"/>
    <mergeCell ref="C165:C172"/>
    <mergeCell ref="A181:A188"/>
    <mergeCell ref="B181:B188"/>
    <mergeCell ref="C181:C188"/>
    <mergeCell ref="H10:I11"/>
    <mergeCell ref="A140:A148"/>
    <mergeCell ref="B140:B148"/>
    <mergeCell ref="C140:C148"/>
    <mergeCell ref="A131:A139"/>
    <mergeCell ref="B131:B139"/>
    <mergeCell ref="C131:C139"/>
    <mergeCell ref="A104:A112"/>
    <mergeCell ref="B104:B112"/>
    <mergeCell ref="C104:C112"/>
    <mergeCell ref="A113:A121"/>
    <mergeCell ref="B113:B121"/>
    <mergeCell ref="C113:C121"/>
    <mergeCell ref="C23:C30"/>
    <mergeCell ref="C14:C21"/>
    <mergeCell ref="A122:A130"/>
    <mergeCell ref="A149:A156"/>
    <mergeCell ref="B149:B156"/>
    <mergeCell ref="A749:A789"/>
    <mergeCell ref="A615:A655"/>
    <mergeCell ref="B615:B655"/>
    <mergeCell ref="C774:C781"/>
    <mergeCell ref="C782:C789"/>
    <mergeCell ref="C749:C756"/>
    <mergeCell ref="A682:A690"/>
    <mergeCell ref="B682:B690"/>
    <mergeCell ref="C682:C690"/>
    <mergeCell ref="A691:A699"/>
    <mergeCell ref="B691:B699"/>
    <mergeCell ref="C691:C699"/>
    <mergeCell ref="A664:A672"/>
    <mergeCell ref="B664:B672"/>
    <mergeCell ref="C664:C672"/>
    <mergeCell ref="A673:A681"/>
    <mergeCell ref="B673:B681"/>
    <mergeCell ref="C673:C681"/>
    <mergeCell ref="C615:C622"/>
    <mergeCell ref="A656:A663"/>
    <mergeCell ref="B656:B663"/>
    <mergeCell ref="C656:C663"/>
    <mergeCell ref="C648:C655"/>
    <mergeCell ref="A1:K1"/>
    <mergeCell ref="A3:K3"/>
    <mergeCell ref="A4:K4"/>
    <mergeCell ref="A5:K5"/>
    <mergeCell ref="A6:K6"/>
    <mergeCell ref="A7:K7"/>
    <mergeCell ref="D10:D12"/>
    <mergeCell ref="E10:E12"/>
    <mergeCell ref="F10:F12"/>
    <mergeCell ref="G10:G12"/>
    <mergeCell ref="A10:A12"/>
    <mergeCell ref="B10:B12"/>
    <mergeCell ref="C10:C12"/>
    <mergeCell ref="A814:A821"/>
    <mergeCell ref="B814:B821"/>
    <mergeCell ref="C814:C821"/>
    <mergeCell ref="A798:A805"/>
    <mergeCell ref="B798:B805"/>
    <mergeCell ref="C798:C805"/>
    <mergeCell ref="A806:A813"/>
    <mergeCell ref="B806:B813"/>
    <mergeCell ref="C806:C813"/>
    <mergeCell ref="A790:A797"/>
    <mergeCell ref="B790:B797"/>
    <mergeCell ref="C790:C797"/>
    <mergeCell ref="A700:A708"/>
    <mergeCell ref="B700:B708"/>
    <mergeCell ref="C700:C708"/>
    <mergeCell ref="A725:A732"/>
    <mergeCell ref="B725:B732"/>
    <mergeCell ref="C725:C732"/>
    <mergeCell ref="A709:A716"/>
    <mergeCell ref="B709:B716"/>
    <mergeCell ref="C709:C716"/>
    <mergeCell ref="A717:A724"/>
    <mergeCell ref="B717:B724"/>
    <mergeCell ref="C717:C724"/>
    <mergeCell ref="A733:A740"/>
    <mergeCell ref="B733:B740"/>
    <mergeCell ref="C733:C740"/>
    <mergeCell ref="A741:A748"/>
    <mergeCell ref="B741:B748"/>
    <mergeCell ref="C741:C748"/>
    <mergeCell ref="C758:C765"/>
    <mergeCell ref="C766:C773"/>
    <mergeCell ref="B749:B789"/>
    <mergeCell ref="A599:A606"/>
    <mergeCell ref="B599:B606"/>
    <mergeCell ref="C599:C606"/>
    <mergeCell ref="A607:A614"/>
    <mergeCell ref="B607:B614"/>
    <mergeCell ref="C607:C614"/>
    <mergeCell ref="C624:C631"/>
    <mergeCell ref="C632:C639"/>
    <mergeCell ref="C640:C647"/>
    <mergeCell ref="A591:A598"/>
    <mergeCell ref="B591:B598"/>
    <mergeCell ref="C591:C598"/>
    <mergeCell ref="A567:A574"/>
    <mergeCell ref="B567:B574"/>
    <mergeCell ref="C567:C574"/>
    <mergeCell ref="A575:A582"/>
    <mergeCell ref="B575:B582"/>
    <mergeCell ref="C575:C582"/>
    <mergeCell ref="A558:A566"/>
    <mergeCell ref="B558:B566"/>
    <mergeCell ref="C558:C566"/>
    <mergeCell ref="A541:A548"/>
    <mergeCell ref="B541:B548"/>
    <mergeCell ref="C541:C548"/>
    <mergeCell ref="A583:A590"/>
    <mergeCell ref="B583:B590"/>
    <mergeCell ref="C583:C590"/>
    <mergeCell ref="A173:A180"/>
    <mergeCell ref="B173:B180"/>
    <mergeCell ref="C173:C180"/>
    <mergeCell ref="A189:A196"/>
    <mergeCell ref="B189:B196"/>
    <mergeCell ref="C189:C196"/>
    <mergeCell ref="A549:A557"/>
    <mergeCell ref="B549:B557"/>
    <mergeCell ref="C549:C557"/>
    <mergeCell ref="A245:A252"/>
    <mergeCell ref="B245:B252"/>
    <mergeCell ref="C245:C252"/>
    <mergeCell ref="A221:A228"/>
    <mergeCell ref="B221:B228"/>
    <mergeCell ref="C221:C228"/>
    <mergeCell ref="A229:A236"/>
    <mergeCell ref="B229:B236"/>
    <mergeCell ref="C229:C236"/>
    <mergeCell ref="A197:A204"/>
    <mergeCell ref="B197:B204"/>
    <mergeCell ref="C197:C204"/>
    <mergeCell ref="A205:A212"/>
    <mergeCell ref="B205:B212"/>
    <mergeCell ref="C205:C212"/>
    <mergeCell ref="A213:A220"/>
    <mergeCell ref="B213:B220"/>
    <mergeCell ref="C213:C220"/>
    <mergeCell ref="A237:A244"/>
    <mergeCell ref="B237:B244"/>
    <mergeCell ref="C237:C244"/>
    <mergeCell ref="A253:A260"/>
    <mergeCell ref="B253:B260"/>
    <mergeCell ref="C253:C260"/>
    <mergeCell ref="A261:A268"/>
    <mergeCell ref="B261:B268"/>
    <mergeCell ref="C261:C268"/>
    <mergeCell ref="A269:A276"/>
    <mergeCell ref="B269:B276"/>
    <mergeCell ref="C269:C276"/>
    <mergeCell ref="A277:A284"/>
    <mergeCell ref="B277:B284"/>
    <mergeCell ref="C277:C284"/>
    <mergeCell ref="A285:A292"/>
    <mergeCell ref="B285:B292"/>
    <mergeCell ref="C285:C292"/>
    <mergeCell ref="A293:A300"/>
    <mergeCell ref="B293:B300"/>
    <mergeCell ref="C293:C300"/>
    <mergeCell ref="A301:A308"/>
    <mergeCell ref="B301:B308"/>
    <mergeCell ref="C301:C308"/>
    <mergeCell ref="A309:A316"/>
    <mergeCell ref="B309:B316"/>
    <mergeCell ref="C309:C316"/>
    <mergeCell ref="A341:A348"/>
    <mergeCell ref="B341:B348"/>
    <mergeCell ref="C341:C348"/>
    <mergeCell ref="A349:A356"/>
    <mergeCell ref="B349:B356"/>
    <mergeCell ref="C349:C356"/>
    <mergeCell ref="C357:C364"/>
    <mergeCell ref="A317:A324"/>
    <mergeCell ref="B317:B324"/>
    <mergeCell ref="C317:C324"/>
    <mergeCell ref="A325:A332"/>
    <mergeCell ref="B325:B332"/>
    <mergeCell ref="C325:C332"/>
    <mergeCell ref="A333:A340"/>
    <mergeCell ref="B333:B340"/>
    <mergeCell ref="C333:C340"/>
    <mergeCell ref="A381:A388"/>
    <mergeCell ref="B381:B388"/>
    <mergeCell ref="C381:C388"/>
    <mergeCell ref="A389:A396"/>
    <mergeCell ref="B389:B396"/>
    <mergeCell ref="C389:C396"/>
    <mergeCell ref="A397:A404"/>
    <mergeCell ref="B397:B404"/>
    <mergeCell ref="C397:C404"/>
    <mergeCell ref="A405:A412"/>
    <mergeCell ref="B405:B412"/>
    <mergeCell ref="C405:C412"/>
    <mergeCell ref="A413:A420"/>
    <mergeCell ref="B413:B420"/>
    <mergeCell ref="C413:C420"/>
    <mergeCell ref="A421:A428"/>
    <mergeCell ref="B421:B428"/>
    <mergeCell ref="C421:C428"/>
    <mergeCell ref="A429:A436"/>
    <mergeCell ref="B429:B436"/>
    <mergeCell ref="C429:C436"/>
    <mergeCell ref="A437:A444"/>
    <mergeCell ref="B437:B444"/>
    <mergeCell ref="C437:C444"/>
    <mergeCell ref="A445:A452"/>
    <mergeCell ref="B445:B452"/>
    <mergeCell ref="C445:C452"/>
    <mergeCell ref="A453:A460"/>
    <mergeCell ref="B453:B460"/>
    <mergeCell ref="C453:C460"/>
    <mergeCell ref="A461:A468"/>
    <mergeCell ref="B461:B468"/>
    <mergeCell ref="C461:C468"/>
    <mergeCell ref="A469:A476"/>
    <mergeCell ref="B469:B476"/>
    <mergeCell ref="C469:C476"/>
    <mergeCell ref="C517:C524"/>
    <mergeCell ref="A477:A484"/>
    <mergeCell ref="B477:B484"/>
    <mergeCell ref="C477:C484"/>
    <mergeCell ref="A485:A492"/>
    <mergeCell ref="B485:B492"/>
    <mergeCell ref="C485:C492"/>
    <mergeCell ref="A493:A500"/>
    <mergeCell ref="B493:B500"/>
    <mergeCell ref="C493:C500"/>
    <mergeCell ref="A525:A532"/>
    <mergeCell ref="B525:B532"/>
    <mergeCell ref="C525:C532"/>
    <mergeCell ref="A533:A540"/>
    <mergeCell ref="B533:B540"/>
    <mergeCell ref="C533:C540"/>
    <mergeCell ref="C64:C71"/>
    <mergeCell ref="C80:C87"/>
    <mergeCell ref="C88:C95"/>
    <mergeCell ref="C365:C372"/>
    <mergeCell ref="C373:C380"/>
    <mergeCell ref="B357:B380"/>
    <mergeCell ref="A357:A380"/>
    <mergeCell ref="B72:B95"/>
    <mergeCell ref="A72:A95"/>
    <mergeCell ref="A14:A71"/>
    <mergeCell ref="A501:A508"/>
    <mergeCell ref="B501:B508"/>
    <mergeCell ref="C501:C508"/>
    <mergeCell ref="A509:A516"/>
    <mergeCell ref="B509:B516"/>
    <mergeCell ref="C509:C516"/>
    <mergeCell ref="A517:A524"/>
    <mergeCell ref="B517:B524"/>
  </mergeCells>
  <pageMargins left="0.31496062992125984" right="0.19685039370078741" top="0.35433070866141736" bottom="0.15748031496062992" header="0.31496062992125984" footer="0.31496062992125984"/>
  <pageSetup paperSize="9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 года</vt:lpstr>
      <vt:lpstr>'1 квартал 2024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t.belocerkovec</dc:creator>
  <cp:lastModifiedBy>E.Zaharova</cp:lastModifiedBy>
  <cp:lastPrinted>2024-01-25T13:05:37Z</cp:lastPrinted>
  <dcterms:created xsi:type="dcterms:W3CDTF">2016-06-07T08:42:13Z</dcterms:created>
  <dcterms:modified xsi:type="dcterms:W3CDTF">2024-04-15T07:47:42Z</dcterms:modified>
</cp:coreProperties>
</file>