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J16" i="10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G17"/>
  <c r="G18"/>
  <c r="G19"/>
  <c r="G20"/>
  <c r="F17"/>
  <c r="F18"/>
  <c r="F19"/>
  <c r="F20"/>
  <c r="F21"/>
  <c r="G21"/>
  <c r="E16"/>
  <c r="E17"/>
  <c r="E18"/>
  <c r="E19"/>
  <c r="E20"/>
  <c r="E21"/>
  <c r="E22"/>
  <c r="E23"/>
  <c r="I174"/>
  <c r="H174"/>
  <c r="G174"/>
  <c r="F174"/>
  <c r="E174"/>
  <c r="E170" s="1"/>
  <c r="I170"/>
  <c r="I20"/>
  <c r="H20"/>
  <c r="I21"/>
  <c r="H21"/>
  <c r="H17"/>
  <c r="I17"/>
  <c r="J193"/>
  <c r="J192"/>
  <c r="I190"/>
  <c r="I186" s="1"/>
  <c r="H190"/>
  <c r="G190"/>
  <c r="F190"/>
  <c r="E190"/>
  <c r="E186" s="1"/>
  <c r="I182"/>
  <c r="H182"/>
  <c r="G182"/>
  <c r="F182"/>
  <c r="E182"/>
  <c r="E178" s="1"/>
  <c r="I178"/>
  <c r="G166" l="1"/>
  <c r="G158"/>
  <c r="G150"/>
  <c r="G142"/>
  <c r="G134"/>
  <c r="G126"/>
  <c r="G118"/>
  <c r="G110"/>
  <c r="G102"/>
  <c r="G94"/>
  <c r="G86"/>
  <c r="G78"/>
  <c r="G70"/>
  <c r="G62"/>
  <c r="G54"/>
  <c r="G46"/>
  <c r="I102" l="1"/>
  <c r="I98" s="1"/>
  <c r="H102"/>
  <c r="F102"/>
  <c r="E102"/>
  <c r="E98" s="1"/>
  <c r="I166"/>
  <c r="I162" s="1"/>
  <c r="H166"/>
  <c r="F166"/>
  <c r="E166"/>
  <c r="E162"/>
  <c r="I158"/>
  <c r="H158"/>
  <c r="F158"/>
  <c r="E158"/>
  <c r="I154"/>
  <c r="E154"/>
  <c r="I150"/>
  <c r="H150"/>
  <c r="F150"/>
  <c r="E150"/>
  <c r="E146" s="1"/>
  <c r="I146"/>
  <c r="I142"/>
  <c r="H142"/>
  <c r="F142"/>
  <c r="E142"/>
  <c r="E138"/>
  <c r="I134"/>
  <c r="I130" s="1"/>
  <c r="H134"/>
  <c r="F134"/>
  <c r="E134"/>
  <c r="E130" s="1"/>
  <c r="I126"/>
  <c r="I122" s="1"/>
  <c r="H126"/>
  <c r="F126"/>
  <c r="E126"/>
  <c r="E122" s="1"/>
  <c r="I118"/>
  <c r="I114" s="1"/>
  <c r="H118"/>
  <c r="F118"/>
  <c r="E118"/>
  <c r="E114" s="1"/>
  <c r="I110"/>
  <c r="I106" s="1"/>
  <c r="H110"/>
  <c r="F110"/>
  <c r="E110"/>
  <c r="E106" s="1"/>
  <c r="I94"/>
  <c r="I90" s="1"/>
  <c r="H94"/>
  <c r="F94"/>
  <c r="E94"/>
  <c r="E90" s="1"/>
  <c r="I86"/>
  <c r="I82" s="1"/>
  <c r="H86"/>
  <c r="F86"/>
  <c r="E86"/>
  <c r="E82" s="1"/>
  <c r="I78"/>
  <c r="I74" s="1"/>
  <c r="H78"/>
  <c r="F78"/>
  <c r="E78"/>
  <c r="E74" s="1"/>
  <c r="I70"/>
  <c r="H70"/>
  <c r="F70"/>
  <c r="E70"/>
  <c r="E66" s="1"/>
  <c r="I62"/>
  <c r="H62"/>
  <c r="F62"/>
  <c r="E62"/>
  <c r="E58" s="1"/>
  <c r="F46"/>
  <c r="E46"/>
  <c r="E42" s="1"/>
  <c r="F54"/>
  <c r="E54"/>
  <c r="E50" s="1"/>
  <c r="I54"/>
  <c r="H54"/>
  <c r="I46"/>
  <c r="H46"/>
  <c r="I42"/>
  <c r="I16" l="1"/>
  <c r="I138"/>
  <c r="I58"/>
  <c r="I66"/>
  <c r="I50"/>
  <c r="I24" l="1"/>
  <c r="E24"/>
  <c r="I33"/>
  <c r="E33"/>
</calcChain>
</file>

<file path=xl/sharedStrings.xml><?xml version="1.0" encoding="utf-8"?>
<sst xmlns="http://schemas.openxmlformats.org/spreadsheetml/2006/main" count="462" uniqueCount="76">
  <si>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</si>
  <si>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</si>
  <si>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</si>
  <si>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</si>
  <si>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</si>
  <si>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</si>
  <si>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</si>
  <si>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</si>
  <si>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</si>
  <si>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</si>
  <si>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</si>
  <si>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</si>
  <si>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</si>
  <si>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</si>
  <si>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</si>
  <si>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</si>
  <si>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</si>
  <si>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</si>
  <si>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</si>
  <si>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</si>
  <si>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</si>
  <si>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</si>
  <si>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</si>
  <si>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</si>
  <si>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</si>
  <si>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</si>
  <si>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</si>
  <si>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</si>
  <si>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</si>
  <si>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</si>
  <si>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</si>
  <si>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</si>
  <si>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</si>
  <si>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</si>
  <si>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</si>
  <si>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</si>
  <si>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</si>
  <si>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</si>
  <si>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</si>
  <si>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</si>
  <si>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</si>
  <si>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</si>
  <si>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</si>
  <si>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</si>
  <si>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</si>
  <si>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1.7 «Содействие развитию общего и дополнительного образования»</t>
  </si>
  <si>
    <t>12.</t>
  </si>
  <si>
    <t>13.</t>
  </si>
  <si>
    <t>14.</t>
  </si>
  <si>
    <t>16.</t>
  </si>
  <si>
    <t>17.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</si>
  <si>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</si>
  <si>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</si>
  <si>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>Мероприятие 1.17 «Выплачены единовременные компенсационные выплаты педагогическим работникам, прибывшим (переехавшим) на работу в отдаленные районы Саратовской области»</t>
  </si>
  <si>
    <t>Мероприятие 1.18 «Предоставлены выплаты водителям школьных автобусов государственных общеобразовательных организаций»</t>
  </si>
  <si>
    <t>Мероприятие 1.19 «Предоставлены выплаты водителям школьных автобусов муниципальных общеобразовательных организаций»</t>
  </si>
  <si>
    <t>фактическое исполнение (гр. 9 / гр. 5)</t>
  </si>
  <si>
    <t>кассовое исполнение (гр. 8 / гр. 6)</t>
  </si>
  <si>
    <t>«Содействие развитию общего и дополнительного образования»</t>
  </si>
  <si>
    <t xml:space="preserve">государственной программы Саратовской области «Развитие образования в Саратовской области», </t>
  </si>
  <si>
    <t>1.1. Мероприятие (результат) «Обеспечены условия для развития сети общеобразовательных организаций и организаций дополнительного образования, соответствующих современным требованиям, развитие творческих способностей учащихся»</t>
  </si>
  <si>
    <t>1.2 Мероприятие (результат) «Выплачено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организаций»</t>
  </si>
  <si>
    <t>1.3 Мероприятие (результат) «Обеспечены условия для развития дополнительного и неформального образования и социализации детей»</t>
  </si>
  <si>
    <t>1.4 Мероприятие (результат) «Обеспеченно формирование и развитие региональной системы оценки качества образования,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качествая»</t>
  </si>
  <si>
    <t>1.5 Мероприятие (результат) «Предоставлено поощрение лучшим учителям»</t>
  </si>
  <si>
    <t>1.6 Мероприятие (результат) «Оказана поддержка общеобразовательным организациям, в том числе для обучающихся по адаптированным образовательным программам, организациям дополнительного образования, иным организациям в сфере оценки качества образования»</t>
  </si>
  <si>
    <t>1.7 Мероприятие (результат) «Организовано бесплатное горячее питание обучающихся, получающих начальное общее образование в государственных и муниципальных образовательных организациях»</t>
  </si>
  <si>
    <t>1.8 Мероприятие (результат) «Социальный заказ на оказание государственных услуг по реализации дополнительных общеразвивающих программ для детей»</t>
  </si>
  <si>
    <t>1.9 Мероприятие (результат) «Предоставлено финансовое обеспечение образовательной деятельности муниципальных общеобразовательных учреждений»</t>
  </si>
  <si>
    <t>1.10 Мероприятие (результат) «Оказана поддержка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возмещение затрат на обеспечение образовательной деятельности»</t>
  </si>
  <si>
    <t>1.11 Мероприятие (результат) «Оказано социальное обеспечение обучающихся общеобразовательных областных государственных учреждений, за исключением детей-сирот и детей, оставшихся без попечения родителей»</t>
  </si>
  <si>
    <t>1.12 Мероприятие (результат) «Предоставлено питание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образования»</t>
  </si>
  <si>
    <t>1.13 Мероприятие (результат) «Выплачена 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организации»</t>
  </si>
  <si>
    <t>1.14 Мероприятие (результат) «Органами местного самоуправления осуществлены государственные полномочия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образования»</t>
  </si>
  <si>
    <t>1.15 Мероприятие (результат) «Оказаны государственные услуги социально ориентированными некоммерческими организациями, предоставляющими услуги по дополнительному образованию детей»</t>
  </si>
  <si>
    <t>1.16 Мероприятие (результат) «Обеспечение горячим питанием обучающихся по образовательным программам начального общего образования в частных общеобразовательных организациях»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</si>
</sst>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/>
    <xf numFmtId="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4" fillId="0" borderId="7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4" fontId="5" fillId="0" borderId="0" xfId="1" applyNumberFormat="1" applyFont="1" applyFill="1" applyAlignment="1">
      <alignment horizontal="center" vertical="top"/>
    </xf>
    <xf numFmtId="4" fontId="5" fillId="0" borderId="0" xfId="0" applyNumberFormat="1" applyFont="1" applyFill="1" applyAlignment="1">
      <alignment horizontal="center" vertical="top"/>
    </xf>
    <xf numFmtId="165" fontId="5" fillId="0" borderId="0" xfId="1" applyNumberFormat="1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5" fontId="4" fillId="0" borderId="3" xfId="1" applyNumberFormat="1" applyFont="1" applyFill="1" applyBorder="1" applyAlignment="1">
      <alignment horizontal="center" vertical="top" wrapText="1"/>
    </xf>
    <xf numFmtId="165" fontId="4" fillId="0" borderId="2" xfId="1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4" fillId="2" borderId="7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3"/>
  <sheetViews>
    <sheetView tabSelected="1" zoomScale="70" zoomScaleNormal="70" zoomScalePageLayoutView="60" workbookViewId="0">
      <selection activeCell="K165" sqref="K165"/>
    </sheetView>
  </sheetViews>
  <sheetFormatPr defaultRowHeight="18.75"/>
  <cols>
    <col min="1" max="1" width="11" style="22" customWidth="1"/>
    <col min="2" max="2" width="52.140625" style="23" customWidth="1"/>
    <col min="3" max="3" width="29.7109375" style="22" customWidth="1"/>
    <col min="4" max="4" width="40.85546875" style="23" customWidth="1"/>
    <col min="5" max="5" width="25.5703125" style="24" customWidth="1"/>
    <col min="6" max="7" width="26.7109375" style="25" customWidth="1"/>
    <col min="8" max="8" width="19.42578125" style="25" customWidth="1"/>
    <col min="9" max="9" width="19.28515625" style="25" customWidth="1"/>
    <col min="10" max="10" width="17.5703125" style="9" customWidth="1"/>
    <col min="11" max="11" width="19" style="9" customWidth="1"/>
    <col min="12" max="12" width="25.5703125" style="26" customWidth="1"/>
    <col min="13" max="14" width="13.7109375" style="9" bestFit="1" customWidth="1"/>
    <col min="15" max="16" width="9.140625" style="9"/>
    <col min="17" max="17" width="13.7109375" style="9" bestFit="1" customWidth="1"/>
    <col min="18" max="16384" width="9.140625" style="9"/>
  </cols>
  <sheetData>
    <row r="1" spans="1:12" s="1" customFormat="1" ht="15.7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s="1" customFormat="1" ht="15.75">
      <c r="A2" s="2"/>
      <c r="C2" s="3"/>
      <c r="D2" s="4"/>
      <c r="E2" s="5"/>
      <c r="F2" s="5"/>
      <c r="G2" s="5"/>
      <c r="H2" s="5"/>
      <c r="I2" s="5"/>
      <c r="L2" s="6"/>
    </row>
    <row r="3" spans="1:12" s="1" customFormat="1">
      <c r="A3" s="36" t="s">
        <v>15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s="1" customFormat="1">
      <c r="A4" s="36" t="s">
        <v>44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s="1" customFormat="1">
      <c r="A5" s="36" t="s">
        <v>58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s="1" customFormat="1">
      <c r="A6" s="36" t="s">
        <v>59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s="1" customFormat="1">
      <c r="A7" s="36" t="s">
        <v>52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2" s="1" customFormat="1">
      <c r="A8" s="36" t="s">
        <v>14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2" s="1" customFormat="1" ht="15.75">
      <c r="A9" s="7"/>
      <c r="B9" s="8"/>
      <c r="C9" s="8"/>
      <c r="D9" s="8"/>
      <c r="E9" s="5"/>
      <c r="F9" s="5"/>
      <c r="G9" s="5"/>
      <c r="H9" s="5"/>
      <c r="I9" s="5"/>
      <c r="L9" s="6"/>
    </row>
    <row r="10" spans="1:12" s="1" customFormat="1" ht="15.75">
      <c r="A10" s="7"/>
      <c r="B10" s="8"/>
      <c r="C10" s="8"/>
      <c r="D10" s="8"/>
      <c r="E10" s="5"/>
      <c r="F10" s="5"/>
      <c r="G10" s="5"/>
      <c r="H10" s="5"/>
      <c r="I10" s="5"/>
      <c r="L10" s="6"/>
    </row>
    <row r="11" spans="1:12" ht="18.75" customHeight="1">
      <c r="A11" s="27" t="s">
        <v>19</v>
      </c>
      <c r="B11" s="41" t="s">
        <v>30</v>
      </c>
      <c r="C11" s="41" t="s">
        <v>31</v>
      </c>
      <c r="D11" s="37" t="s">
        <v>0</v>
      </c>
      <c r="E11" s="34" t="s">
        <v>32</v>
      </c>
      <c r="F11" s="34" t="s">
        <v>33</v>
      </c>
      <c r="G11" s="34" t="s">
        <v>16</v>
      </c>
      <c r="H11" s="34" t="s">
        <v>4</v>
      </c>
      <c r="I11" s="34"/>
      <c r="J11" s="33" t="s">
        <v>34</v>
      </c>
      <c r="K11" s="33"/>
      <c r="L11" s="30" t="s">
        <v>43</v>
      </c>
    </row>
    <row r="12" spans="1:12">
      <c r="A12" s="27"/>
      <c r="B12" s="41"/>
      <c r="C12" s="41"/>
      <c r="D12" s="37"/>
      <c r="E12" s="34"/>
      <c r="F12" s="34"/>
      <c r="G12" s="34"/>
      <c r="H12" s="34"/>
      <c r="I12" s="34"/>
      <c r="J12" s="33"/>
      <c r="K12" s="33"/>
      <c r="L12" s="31"/>
    </row>
    <row r="13" spans="1:12" ht="115.5" customHeight="1">
      <c r="A13" s="27"/>
      <c r="B13" s="41"/>
      <c r="C13" s="41"/>
      <c r="D13" s="37"/>
      <c r="E13" s="34"/>
      <c r="F13" s="34"/>
      <c r="G13" s="34"/>
      <c r="H13" s="10" t="s">
        <v>17</v>
      </c>
      <c r="I13" s="10" t="s">
        <v>18</v>
      </c>
      <c r="J13" s="11" t="s">
        <v>56</v>
      </c>
      <c r="K13" s="11" t="s">
        <v>57</v>
      </c>
      <c r="L13" s="32"/>
    </row>
    <row r="14" spans="1:12">
      <c r="A14" s="12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</row>
    <row r="15" spans="1:12">
      <c r="A15" s="38" t="s">
        <v>51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40"/>
    </row>
    <row r="16" spans="1:12">
      <c r="A16" s="27" t="s">
        <v>20</v>
      </c>
      <c r="B16" s="28" t="s">
        <v>45</v>
      </c>
      <c r="C16" s="29" t="s">
        <v>7</v>
      </c>
      <c r="D16" s="14" t="s">
        <v>1</v>
      </c>
      <c r="E16" s="15">
        <f t="shared" ref="E16:G22" si="0">E42+E50+E58+E66+E74+E82+E90+E106+E114+E122+E130+E138+E146+E154+E162+E98+E170+E178+E186</f>
        <v>23035447.600000001</v>
      </c>
      <c r="F16" s="15" t="s">
        <v>13</v>
      </c>
      <c r="G16" s="15" t="s">
        <v>13</v>
      </c>
      <c r="H16" s="15" t="s">
        <v>13</v>
      </c>
      <c r="I16" s="15">
        <f>I17+I20+I22+I23</f>
        <v>13981413.999999998</v>
      </c>
      <c r="J16" s="16">
        <f>I16/E16*100</f>
        <v>60.695213059372009</v>
      </c>
      <c r="K16" s="16" t="s">
        <v>13</v>
      </c>
      <c r="L16" s="17"/>
    </row>
    <row r="17" spans="1:12" ht="37.5">
      <c r="A17" s="27"/>
      <c r="B17" s="28"/>
      <c r="C17" s="29"/>
      <c r="D17" s="18" t="s">
        <v>39</v>
      </c>
      <c r="E17" s="15">
        <f t="shared" si="0"/>
        <v>2134514.5999999996</v>
      </c>
      <c r="F17" s="15">
        <f t="shared" ref="F17:G17" si="1">F43+F51+F59+F67+F75+F83+F91+F107+F115+F123+F131+F139+F147+F155+F163+F99+F171+F179+F187</f>
        <v>2242897.2000000002</v>
      </c>
      <c r="G17" s="15">
        <f t="shared" si="1"/>
        <v>2242897.2000000002</v>
      </c>
      <c r="H17" s="15">
        <f t="shared" ref="H17:I17" si="2">H43+H51+H59+H67+H75+H83+H91+H107+H115+H123+H131+H139+H147+H155+H163</f>
        <v>1358175.9</v>
      </c>
      <c r="I17" s="15">
        <f t="shared" si="2"/>
        <v>1358175.9</v>
      </c>
      <c r="J17" s="16">
        <f t="shared" ref="J17:J79" si="3">I17/E17*100</f>
        <v>63.629262596751509</v>
      </c>
      <c r="K17" s="16">
        <f t="shared" ref="K17:K80" si="4">H17/F17*100</f>
        <v>60.554531879570753</v>
      </c>
      <c r="L17" s="17"/>
    </row>
    <row r="18" spans="1:12" ht="37.5">
      <c r="A18" s="27"/>
      <c r="B18" s="28"/>
      <c r="C18" s="29"/>
      <c r="D18" s="18" t="s">
        <v>40</v>
      </c>
      <c r="E18" s="15">
        <f t="shared" si="0"/>
        <v>0</v>
      </c>
      <c r="F18" s="15">
        <f t="shared" ref="F18:G18" si="5">F44+F52+F60+F68+F76+F84+F92+F108+F116+F124+F132+F140+F148+F156+F164+F100+F172+F180+F188</f>
        <v>0</v>
      </c>
      <c r="G18" s="15">
        <f t="shared" si="5"/>
        <v>0</v>
      </c>
      <c r="H18" s="15">
        <v>0</v>
      </c>
      <c r="I18" s="15">
        <v>0</v>
      </c>
      <c r="J18" s="16" t="e">
        <f t="shared" si="3"/>
        <v>#DIV/0!</v>
      </c>
      <c r="K18" s="16" t="e">
        <f t="shared" si="4"/>
        <v>#DIV/0!</v>
      </c>
      <c r="L18" s="17"/>
    </row>
    <row r="19" spans="1:12" ht="56.25">
      <c r="A19" s="27"/>
      <c r="B19" s="28"/>
      <c r="C19" s="29"/>
      <c r="D19" s="18" t="s">
        <v>41</v>
      </c>
      <c r="E19" s="15">
        <f t="shared" si="0"/>
        <v>0</v>
      </c>
      <c r="F19" s="15">
        <f t="shared" ref="F19:G19" si="6">F45+F53+F61+F69+F77+F85+F93+F109+F117+F125+F133+F141+F149+F157+F165+F101+F173+F181+F189</f>
        <v>0</v>
      </c>
      <c r="G19" s="15">
        <f t="shared" si="6"/>
        <v>0</v>
      </c>
      <c r="H19" s="15">
        <v>0</v>
      </c>
      <c r="I19" s="15">
        <v>0</v>
      </c>
      <c r="J19" s="16" t="e">
        <f t="shared" si="3"/>
        <v>#DIV/0!</v>
      </c>
      <c r="K19" s="16" t="e">
        <f t="shared" si="4"/>
        <v>#DIV/0!</v>
      </c>
      <c r="L19" s="17"/>
    </row>
    <row r="20" spans="1:12" ht="37.5">
      <c r="A20" s="27"/>
      <c r="B20" s="28"/>
      <c r="C20" s="29"/>
      <c r="D20" s="18" t="s">
        <v>42</v>
      </c>
      <c r="E20" s="15">
        <f t="shared" si="0"/>
        <v>20900933</v>
      </c>
      <c r="F20" s="15">
        <f t="shared" ref="F20:G20" si="7">F46+F54+F62+F70+F78+F86+F94+F110+F118+F126+F134+F142+F150+F158+F166+F102+F174+F182+F190</f>
        <v>22588339.5</v>
      </c>
      <c r="G20" s="15">
        <f t="shared" si="7"/>
        <v>22572436.210000001</v>
      </c>
      <c r="H20" s="15">
        <f>H46+H54+H62+H70+H78+H86+H94+H110+H118+H126+H134+H142+H150+H158+H166+H102+H183+H191</f>
        <v>12623238.099999998</v>
      </c>
      <c r="I20" s="15">
        <f>I46+I54+I62+I70+I78+I86+I94+I110+I118+I126+I134+I142+I150+I158+I166+I102+I183+I191</f>
        <v>12623238.099999998</v>
      </c>
      <c r="J20" s="16">
        <f t="shared" si="3"/>
        <v>60.395572293351677</v>
      </c>
      <c r="K20" s="16">
        <f t="shared" si="4"/>
        <v>55.883869197202372</v>
      </c>
      <c r="L20" s="17"/>
    </row>
    <row r="21" spans="1:12">
      <c r="A21" s="27"/>
      <c r="B21" s="28"/>
      <c r="C21" s="29"/>
      <c r="D21" s="18" t="s">
        <v>2</v>
      </c>
      <c r="E21" s="15">
        <f t="shared" si="0"/>
        <v>20900933</v>
      </c>
      <c r="F21" s="15">
        <f t="shared" si="0"/>
        <v>22588339.5</v>
      </c>
      <c r="G21" s="15">
        <f t="shared" si="0"/>
        <v>22572436.210000001</v>
      </c>
      <c r="H21" s="15">
        <f>H47+H55+H63+H71+H79+H87+H95+H111+H119+H127+H135+H143+H151+H159+H167+H103+H183+H191</f>
        <v>12623238.099999998</v>
      </c>
      <c r="I21" s="15">
        <f>I47+I55+I63+I71+I79+I87+I95+I111+I119+I127+I135+I143+I151+I159+I167+I103+I183+I191</f>
        <v>12623238.099999998</v>
      </c>
      <c r="J21" s="16">
        <f t="shared" si="3"/>
        <v>60.395572293351677</v>
      </c>
      <c r="K21" s="16">
        <f t="shared" si="4"/>
        <v>55.883869197202372</v>
      </c>
      <c r="L21" s="17"/>
    </row>
    <row r="22" spans="1:12">
      <c r="A22" s="27"/>
      <c r="B22" s="28"/>
      <c r="C22" s="29"/>
      <c r="D22" s="18" t="s">
        <v>11</v>
      </c>
      <c r="E22" s="15">
        <f t="shared" si="0"/>
        <v>0</v>
      </c>
      <c r="F22" s="15" t="s">
        <v>13</v>
      </c>
      <c r="G22" s="15" t="s">
        <v>13</v>
      </c>
      <c r="H22" s="15" t="s">
        <v>13</v>
      </c>
      <c r="I22" s="15">
        <v>0</v>
      </c>
      <c r="J22" s="16" t="e">
        <f t="shared" si="3"/>
        <v>#DIV/0!</v>
      </c>
      <c r="K22" s="16" t="e">
        <f t="shared" si="4"/>
        <v>#VALUE!</v>
      </c>
      <c r="L22" s="17"/>
    </row>
    <row r="23" spans="1:12" ht="37.5">
      <c r="A23" s="27"/>
      <c r="B23" s="28"/>
      <c r="C23" s="29"/>
      <c r="D23" s="18" t="s">
        <v>12</v>
      </c>
      <c r="E23" s="15">
        <f>E49+E57+E65+E73+E81+E89+E97+E113+E121+E129+E137+E145+E153+E161+E169+E105+E177+E185+E193</f>
        <v>0</v>
      </c>
      <c r="F23" s="15" t="s">
        <v>13</v>
      </c>
      <c r="G23" s="15" t="s">
        <v>13</v>
      </c>
      <c r="H23" s="15" t="s">
        <v>13</v>
      </c>
      <c r="I23" s="15">
        <v>0</v>
      </c>
      <c r="J23" s="16" t="e">
        <f t="shared" si="3"/>
        <v>#DIV/0!</v>
      </c>
      <c r="K23" s="16" t="e">
        <f t="shared" si="4"/>
        <v>#VALUE!</v>
      </c>
      <c r="L23" s="17"/>
    </row>
    <row r="24" spans="1:12" ht="18.75" hidden="1" customHeight="1">
      <c r="A24" s="27" t="s">
        <v>22</v>
      </c>
      <c r="B24" s="28" t="s">
        <v>6</v>
      </c>
      <c r="C24" s="29" t="s">
        <v>21</v>
      </c>
      <c r="D24" s="14" t="s">
        <v>1</v>
      </c>
      <c r="E24" s="15">
        <f>E25+E27+E29+E31+E32</f>
        <v>0</v>
      </c>
      <c r="F24" s="15" t="s">
        <v>13</v>
      </c>
      <c r="G24" s="15" t="s">
        <v>13</v>
      </c>
      <c r="H24" s="15" t="s">
        <v>13</v>
      </c>
      <c r="I24" s="15">
        <f>I25+I27+I29+I31+I32</f>
        <v>0</v>
      </c>
      <c r="J24" s="16" t="e">
        <f t="shared" si="3"/>
        <v>#DIV/0!</v>
      </c>
      <c r="K24" s="16" t="e">
        <f t="shared" si="4"/>
        <v>#VALUE!</v>
      </c>
      <c r="L24" s="17"/>
    </row>
    <row r="25" spans="1:12" ht="18.75" hidden="1" customHeight="1">
      <c r="A25" s="27"/>
      <c r="B25" s="28"/>
      <c r="C25" s="29"/>
      <c r="D25" s="18" t="s">
        <v>2</v>
      </c>
      <c r="E25" s="15">
        <v>0</v>
      </c>
      <c r="F25" s="19"/>
      <c r="G25" s="19"/>
      <c r="H25" s="19"/>
      <c r="I25" s="19"/>
      <c r="J25" s="16" t="e">
        <f t="shared" si="3"/>
        <v>#DIV/0!</v>
      </c>
      <c r="K25" s="16" t="e">
        <f t="shared" si="4"/>
        <v>#DIV/0!</v>
      </c>
      <c r="L25" s="17"/>
    </row>
    <row r="26" spans="1:12" ht="37.5" hidden="1" customHeight="1">
      <c r="A26" s="27"/>
      <c r="B26" s="28"/>
      <c r="C26" s="29"/>
      <c r="D26" s="18" t="s">
        <v>8</v>
      </c>
      <c r="E26" s="15">
        <v>0</v>
      </c>
      <c r="F26" s="19"/>
      <c r="G26" s="19"/>
      <c r="H26" s="19"/>
      <c r="I26" s="19"/>
      <c r="J26" s="16" t="e">
        <f t="shared" si="3"/>
        <v>#DIV/0!</v>
      </c>
      <c r="K26" s="16" t="e">
        <f t="shared" si="4"/>
        <v>#DIV/0!</v>
      </c>
      <c r="L26" s="17"/>
    </row>
    <row r="27" spans="1:12" ht="37.5" hidden="1" customHeight="1">
      <c r="A27" s="27"/>
      <c r="B27" s="28"/>
      <c r="C27" s="29"/>
      <c r="D27" s="18" t="s">
        <v>3</v>
      </c>
      <c r="E27" s="15"/>
      <c r="F27" s="19"/>
      <c r="G27" s="19"/>
      <c r="H27" s="19"/>
      <c r="I27" s="19"/>
      <c r="J27" s="16" t="e">
        <f t="shared" si="3"/>
        <v>#DIV/0!</v>
      </c>
      <c r="K27" s="16" t="e">
        <f t="shared" si="4"/>
        <v>#DIV/0!</v>
      </c>
      <c r="L27" s="17"/>
    </row>
    <row r="28" spans="1:12" ht="56.25" hidden="1" customHeight="1">
      <c r="A28" s="27"/>
      <c r="B28" s="28"/>
      <c r="C28" s="29"/>
      <c r="D28" s="18" t="s">
        <v>9</v>
      </c>
      <c r="E28" s="15"/>
      <c r="F28" s="19"/>
      <c r="G28" s="19"/>
      <c r="H28" s="19"/>
      <c r="I28" s="19"/>
      <c r="J28" s="16" t="e">
        <f t="shared" si="3"/>
        <v>#DIV/0!</v>
      </c>
      <c r="K28" s="16" t="e">
        <f t="shared" si="4"/>
        <v>#DIV/0!</v>
      </c>
      <c r="L28" s="17"/>
    </row>
    <row r="29" spans="1:12" ht="75" hidden="1" customHeight="1">
      <c r="A29" s="27"/>
      <c r="B29" s="28"/>
      <c r="C29" s="29"/>
      <c r="D29" s="18" t="s">
        <v>10</v>
      </c>
      <c r="E29" s="15"/>
      <c r="F29" s="19"/>
      <c r="G29" s="19"/>
      <c r="H29" s="19"/>
      <c r="I29" s="19"/>
      <c r="J29" s="16" t="e">
        <f t="shared" si="3"/>
        <v>#DIV/0!</v>
      </c>
      <c r="K29" s="16" t="e">
        <f t="shared" si="4"/>
        <v>#DIV/0!</v>
      </c>
      <c r="L29" s="17"/>
    </row>
    <row r="30" spans="1:12" ht="56.25" hidden="1" customHeight="1">
      <c r="A30" s="27"/>
      <c r="B30" s="28"/>
      <c r="C30" s="29"/>
      <c r="D30" s="18" t="s">
        <v>9</v>
      </c>
      <c r="E30" s="15">
        <v>0</v>
      </c>
      <c r="F30" s="19"/>
      <c r="G30" s="19"/>
      <c r="H30" s="19"/>
      <c r="I30" s="19"/>
      <c r="J30" s="16" t="e">
        <f t="shared" si="3"/>
        <v>#DIV/0!</v>
      </c>
      <c r="K30" s="16" t="e">
        <f t="shared" si="4"/>
        <v>#DIV/0!</v>
      </c>
      <c r="L30" s="17"/>
    </row>
    <row r="31" spans="1:12" ht="18.75" hidden="1" customHeight="1">
      <c r="A31" s="27"/>
      <c r="B31" s="28"/>
      <c r="C31" s="29"/>
      <c r="D31" s="18" t="s">
        <v>11</v>
      </c>
      <c r="E31" s="15">
        <v>0</v>
      </c>
      <c r="F31" s="15" t="s">
        <v>13</v>
      </c>
      <c r="G31" s="15" t="s">
        <v>13</v>
      </c>
      <c r="H31" s="15" t="s">
        <v>13</v>
      </c>
      <c r="I31" s="19"/>
      <c r="J31" s="16" t="e">
        <f t="shared" si="3"/>
        <v>#DIV/0!</v>
      </c>
      <c r="K31" s="16" t="e">
        <f t="shared" si="4"/>
        <v>#VALUE!</v>
      </c>
      <c r="L31" s="17"/>
    </row>
    <row r="32" spans="1:12" ht="37.5" hidden="1" customHeight="1">
      <c r="A32" s="27"/>
      <c r="B32" s="28"/>
      <c r="C32" s="29"/>
      <c r="D32" s="18" t="s">
        <v>12</v>
      </c>
      <c r="E32" s="15">
        <v>0</v>
      </c>
      <c r="F32" s="15" t="s">
        <v>13</v>
      </c>
      <c r="G32" s="15" t="s">
        <v>13</v>
      </c>
      <c r="H32" s="15" t="s">
        <v>13</v>
      </c>
      <c r="I32" s="19"/>
      <c r="J32" s="16" t="e">
        <f t="shared" si="3"/>
        <v>#DIV/0!</v>
      </c>
      <c r="K32" s="16" t="e">
        <f t="shared" si="4"/>
        <v>#VALUE!</v>
      </c>
      <c r="L32" s="17"/>
    </row>
    <row r="33" spans="1:12" ht="18.75" hidden="1" customHeight="1">
      <c r="A33" s="27" t="s">
        <v>23</v>
      </c>
      <c r="B33" s="28" t="s">
        <v>5</v>
      </c>
      <c r="C33" s="29" t="s">
        <v>21</v>
      </c>
      <c r="D33" s="14" t="s">
        <v>1</v>
      </c>
      <c r="E33" s="15">
        <f>E34+E36+E38+E40+E41</f>
        <v>0</v>
      </c>
      <c r="F33" s="15" t="s">
        <v>13</v>
      </c>
      <c r="G33" s="15" t="s">
        <v>13</v>
      </c>
      <c r="H33" s="15" t="s">
        <v>13</v>
      </c>
      <c r="I33" s="15">
        <f>I34+I36+I38+I40+I41</f>
        <v>0</v>
      </c>
      <c r="J33" s="16" t="e">
        <f t="shared" si="3"/>
        <v>#DIV/0!</v>
      </c>
      <c r="K33" s="16" t="e">
        <f t="shared" si="4"/>
        <v>#VALUE!</v>
      </c>
      <c r="L33" s="17"/>
    </row>
    <row r="34" spans="1:12" ht="18.75" hidden="1" customHeight="1">
      <c r="A34" s="27"/>
      <c r="B34" s="28"/>
      <c r="C34" s="29"/>
      <c r="D34" s="18" t="s">
        <v>2</v>
      </c>
      <c r="E34" s="15">
        <v>0</v>
      </c>
      <c r="F34" s="19"/>
      <c r="G34" s="19"/>
      <c r="H34" s="19"/>
      <c r="I34" s="19"/>
      <c r="J34" s="16" t="e">
        <f t="shared" si="3"/>
        <v>#DIV/0!</v>
      </c>
      <c r="K34" s="16" t="e">
        <f t="shared" si="4"/>
        <v>#DIV/0!</v>
      </c>
      <c r="L34" s="17"/>
    </row>
    <row r="35" spans="1:12" ht="37.5" hidden="1" customHeight="1">
      <c r="A35" s="27"/>
      <c r="B35" s="28"/>
      <c r="C35" s="29"/>
      <c r="D35" s="18" t="s">
        <v>8</v>
      </c>
      <c r="E35" s="15">
        <v>0</v>
      </c>
      <c r="F35" s="19"/>
      <c r="G35" s="19"/>
      <c r="H35" s="19"/>
      <c r="I35" s="19"/>
      <c r="J35" s="16" t="e">
        <f t="shared" si="3"/>
        <v>#DIV/0!</v>
      </c>
      <c r="K35" s="16" t="e">
        <f t="shared" si="4"/>
        <v>#DIV/0!</v>
      </c>
      <c r="L35" s="17"/>
    </row>
    <row r="36" spans="1:12" ht="37.5" hidden="1" customHeight="1">
      <c r="A36" s="27"/>
      <c r="B36" s="28"/>
      <c r="C36" s="29"/>
      <c r="D36" s="18" t="s">
        <v>3</v>
      </c>
      <c r="E36" s="15"/>
      <c r="F36" s="19"/>
      <c r="G36" s="19"/>
      <c r="H36" s="19"/>
      <c r="I36" s="19"/>
      <c r="J36" s="16" t="e">
        <f t="shared" si="3"/>
        <v>#DIV/0!</v>
      </c>
      <c r="K36" s="16" t="e">
        <f t="shared" si="4"/>
        <v>#DIV/0!</v>
      </c>
      <c r="L36" s="17"/>
    </row>
    <row r="37" spans="1:12" ht="56.25" hidden="1" customHeight="1">
      <c r="A37" s="27"/>
      <c r="B37" s="28"/>
      <c r="C37" s="29"/>
      <c r="D37" s="18" t="s">
        <v>9</v>
      </c>
      <c r="E37" s="15"/>
      <c r="F37" s="19"/>
      <c r="G37" s="19"/>
      <c r="H37" s="19"/>
      <c r="I37" s="19"/>
      <c r="J37" s="16" t="e">
        <f t="shared" si="3"/>
        <v>#DIV/0!</v>
      </c>
      <c r="K37" s="16" t="e">
        <f t="shared" si="4"/>
        <v>#DIV/0!</v>
      </c>
      <c r="L37" s="17"/>
    </row>
    <row r="38" spans="1:12" ht="75" hidden="1" customHeight="1">
      <c r="A38" s="27"/>
      <c r="B38" s="28"/>
      <c r="C38" s="29"/>
      <c r="D38" s="18" t="s">
        <v>10</v>
      </c>
      <c r="E38" s="15"/>
      <c r="F38" s="19"/>
      <c r="G38" s="19"/>
      <c r="H38" s="19"/>
      <c r="I38" s="19"/>
      <c r="J38" s="16" t="e">
        <f t="shared" si="3"/>
        <v>#DIV/0!</v>
      </c>
      <c r="K38" s="16" t="e">
        <f t="shared" si="4"/>
        <v>#DIV/0!</v>
      </c>
      <c r="L38" s="17"/>
    </row>
    <row r="39" spans="1:12" ht="56.25" hidden="1" customHeight="1">
      <c r="A39" s="27"/>
      <c r="B39" s="28"/>
      <c r="C39" s="29"/>
      <c r="D39" s="18" t="s">
        <v>9</v>
      </c>
      <c r="E39" s="15">
        <v>0</v>
      </c>
      <c r="F39" s="19"/>
      <c r="G39" s="19"/>
      <c r="H39" s="19"/>
      <c r="I39" s="19"/>
      <c r="J39" s="16" t="e">
        <f t="shared" si="3"/>
        <v>#DIV/0!</v>
      </c>
      <c r="K39" s="16" t="e">
        <f t="shared" si="4"/>
        <v>#DIV/0!</v>
      </c>
      <c r="L39" s="17"/>
    </row>
    <row r="40" spans="1:12" ht="18.75" hidden="1" customHeight="1">
      <c r="A40" s="27"/>
      <c r="B40" s="28"/>
      <c r="C40" s="29"/>
      <c r="D40" s="18" t="s">
        <v>11</v>
      </c>
      <c r="E40" s="15">
        <v>0</v>
      </c>
      <c r="F40" s="15" t="s">
        <v>13</v>
      </c>
      <c r="G40" s="15" t="s">
        <v>13</v>
      </c>
      <c r="H40" s="15" t="s">
        <v>13</v>
      </c>
      <c r="I40" s="19"/>
      <c r="J40" s="16" t="e">
        <f t="shared" si="3"/>
        <v>#DIV/0!</v>
      </c>
      <c r="K40" s="16" t="e">
        <f t="shared" si="4"/>
        <v>#VALUE!</v>
      </c>
      <c r="L40" s="17"/>
    </row>
    <row r="41" spans="1:12" ht="37.5" hidden="1" customHeight="1">
      <c r="A41" s="27"/>
      <c r="B41" s="28"/>
      <c r="C41" s="29"/>
      <c r="D41" s="18" t="s">
        <v>12</v>
      </c>
      <c r="E41" s="15">
        <v>0</v>
      </c>
      <c r="F41" s="15" t="s">
        <v>13</v>
      </c>
      <c r="G41" s="15" t="s">
        <v>13</v>
      </c>
      <c r="H41" s="15" t="s">
        <v>13</v>
      </c>
      <c r="I41" s="19"/>
      <c r="J41" s="16" t="e">
        <f t="shared" si="3"/>
        <v>#DIV/0!</v>
      </c>
      <c r="K41" s="16" t="e">
        <f t="shared" si="4"/>
        <v>#VALUE!</v>
      </c>
      <c r="L41" s="17"/>
    </row>
    <row r="42" spans="1:12">
      <c r="A42" s="27" t="s">
        <v>24</v>
      </c>
      <c r="B42" s="28" t="s">
        <v>60</v>
      </c>
      <c r="C42" s="29" t="s">
        <v>7</v>
      </c>
      <c r="D42" s="14" t="s">
        <v>1</v>
      </c>
      <c r="E42" s="15">
        <f>E43+E44+E45+E46</f>
        <v>0</v>
      </c>
      <c r="F42" s="15" t="s">
        <v>13</v>
      </c>
      <c r="G42" s="15" t="s">
        <v>13</v>
      </c>
      <c r="H42" s="15" t="s">
        <v>13</v>
      </c>
      <c r="I42" s="15">
        <f>I43+I46+I48+I49</f>
        <v>0</v>
      </c>
      <c r="J42" s="16" t="e">
        <f t="shared" si="3"/>
        <v>#DIV/0!</v>
      </c>
      <c r="K42" s="16" t="e">
        <f t="shared" si="4"/>
        <v>#VALUE!</v>
      </c>
      <c r="L42" s="17"/>
    </row>
    <row r="43" spans="1:12" ht="37.5">
      <c r="A43" s="27"/>
      <c r="B43" s="28"/>
      <c r="C43" s="29"/>
      <c r="D43" s="18" t="s">
        <v>39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 t="e">
        <f t="shared" si="3"/>
        <v>#DIV/0!</v>
      </c>
      <c r="K43" s="16" t="e">
        <f t="shared" si="4"/>
        <v>#DIV/0!</v>
      </c>
      <c r="L43" s="17"/>
    </row>
    <row r="44" spans="1:12" ht="37.5">
      <c r="A44" s="27"/>
      <c r="B44" s="28"/>
      <c r="C44" s="29"/>
      <c r="D44" s="18" t="s">
        <v>40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 t="e">
        <f t="shared" si="3"/>
        <v>#DIV/0!</v>
      </c>
      <c r="K44" s="16" t="e">
        <f t="shared" si="4"/>
        <v>#DIV/0!</v>
      </c>
      <c r="L44" s="17"/>
    </row>
    <row r="45" spans="1:12" ht="56.25">
      <c r="A45" s="27"/>
      <c r="B45" s="28"/>
      <c r="C45" s="29"/>
      <c r="D45" s="18" t="s">
        <v>41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 t="e">
        <f t="shared" si="3"/>
        <v>#DIV/0!</v>
      </c>
      <c r="K45" s="16" t="e">
        <f t="shared" si="4"/>
        <v>#DIV/0!</v>
      </c>
      <c r="L45" s="17"/>
    </row>
    <row r="46" spans="1:12" ht="37.5">
      <c r="A46" s="27"/>
      <c r="B46" s="28"/>
      <c r="C46" s="29"/>
      <c r="D46" s="18" t="s">
        <v>42</v>
      </c>
      <c r="E46" s="15">
        <f>E47+E48+E49</f>
        <v>0</v>
      </c>
      <c r="F46" s="15">
        <f>F47</f>
        <v>0</v>
      </c>
      <c r="G46" s="15">
        <f>G47</f>
        <v>0</v>
      </c>
      <c r="H46" s="15">
        <f>H47</f>
        <v>0</v>
      </c>
      <c r="I46" s="15">
        <f t="shared" ref="I46" si="8">I47+I48+I49</f>
        <v>0</v>
      </c>
      <c r="J46" s="16" t="e">
        <f t="shared" si="3"/>
        <v>#DIV/0!</v>
      </c>
      <c r="K46" s="16" t="e">
        <f t="shared" si="4"/>
        <v>#DIV/0!</v>
      </c>
      <c r="L46" s="17"/>
    </row>
    <row r="47" spans="1:12">
      <c r="A47" s="27"/>
      <c r="B47" s="28"/>
      <c r="C47" s="29"/>
      <c r="D47" s="18" t="s">
        <v>2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 t="e">
        <f t="shared" si="3"/>
        <v>#DIV/0!</v>
      </c>
      <c r="K47" s="16" t="e">
        <f t="shared" si="4"/>
        <v>#DIV/0!</v>
      </c>
      <c r="L47" s="17"/>
    </row>
    <row r="48" spans="1:12">
      <c r="A48" s="27"/>
      <c r="B48" s="28"/>
      <c r="C48" s="29"/>
      <c r="D48" s="18" t="s">
        <v>11</v>
      </c>
      <c r="E48" s="15">
        <v>0</v>
      </c>
      <c r="F48" s="15" t="s">
        <v>13</v>
      </c>
      <c r="G48" s="15" t="s">
        <v>13</v>
      </c>
      <c r="H48" s="15" t="s">
        <v>13</v>
      </c>
      <c r="I48" s="15">
        <v>0</v>
      </c>
      <c r="J48" s="16" t="e">
        <f t="shared" si="3"/>
        <v>#DIV/0!</v>
      </c>
      <c r="K48" s="16" t="e">
        <f t="shared" si="4"/>
        <v>#VALUE!</v>
      </c>
      <c r="L48" s="17"/>
    </row>
    <row r="49" spans="1:12" ht="37.5">
      <c r="A49" s="27"/>
      <c r="B49" s="28"/>
      <c r="C49" s="29"/>
      <c r="D49" s="18" t="s">
        <v>12</v>
      </c>
      <c r="E49" s="15">
        <v>0</v>
      </c>
      <c r="F49" s="15" t="s">
        <v>13</v>
      </c>
      <c r="G49" s="15" t="s">
        <v>13</v>
      </c>
      <c r="H49" s="15" t="s">
        <v>13</v>
      </c>
      <c r="I49" s="15">
        <v>0</v>
      </c>
      <c r="J49" s="16" t="e">
        <f t="shared" si="3"/>
        <v>#DIV/0!</v>
      </c>
      <c r="K49" s="16" t="e">
        <f t="shared" si="4"/>
        <v>#VALUE!</v>
      </c>
      <c r="L49" s="17"/>
    </row>
    <row r="50" spans="1:12">
      <c r="A50" s="27" t="s">
        <v>25</v>
      </c>
      <c r="B50" s="28" t="s">
        <v>61</v>
      </c>
      <c r="C50" s="29" t="s">
        <v>7</v>
      </c>
      <c r="D50" s="14" t="s">
        <v>1</v>
      </c>
      <c r="E50" s="15">
        <f>E51+E52+E53+E54</f>
        <v>1094851.8999999999</v>
      </c>
      <c r="F50" s="15" t="s">
        <v>13</v>
      </c>
      <c r="G50" s="15" t="s">
        <v>13</v>
      </c>
      <c r="H50" s="15" t="s">
        <v>13</v>
      </c>
      <c r="I50" s="15">
        <f>I51+I54+I56+I57</f>
        <v>866727.5</v>
      </c>
      <c r="J50" s="16">
        <f t="shared" si="3"/>
        <v>79.163903355330532</v>
      </c>
      <c r="K50" s="16" t="e">
        <f t="shared" si="4"/>
        <v>#VALUE!</v>
      </c>
      <c r="L50" s="17"/>
    </row>
    <row r="51" spans="1:12" ht="37.5">
      <c r="A51" s="27"/>
      <c r="B51" s="28"/>
      <c r="C51" s="29"/>
      <c r="D51" s="18" t="s">
        <v>39</v>
      </c>
      <c r="E51" s="15">
        <v>1094851.8999999999</v>
      </c>
      <c r="F51" s="15">
        <v>1203234.5</v>
      </c>
      <c r="G51" s="15">
        <v>1203234.5</v>
      </c>
      <c r="H51" s="20">
        <v>866727.5</v>
      </c>
      <c r="I51" s="20">
        <v>866727.5</v>
      </c>
      <c r="J51" s="16">
        <f t="shared" si="3"/>
        <v>79.163903355330532</v>
      </c>
      <c r="K51" s="16">
        <f t="shared" si="4"/>
        <v>72.033132361148219</v>
      </c>
      <c r="L51" s="17"/>
    </row>
    <row r="52" spans="1:12" ht="37.5">
      <c r="A52" s="27"/>
      <c r="B52" s="28"/>
      <c r="C52" s="29"/>
      <c r="D52" s="18" t="s">
        <v>40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 t="e">
        <f t="shared" si="3"/>
        <v>#DIV/0!</v>
      </c>
      <c r="K52" s="16" t="e">
        <f t="shared" si="4"/>
        <v>#DIV/0!</v>
      </c>
      <c r="L52" s="17"/>
    </row>
    <row r="53" spans="1:12" ht="56.25">
      <c r="A53" s="27"/>
      <c r="B53" s="28"/>
      <c r="C53" s="29"/>
      <c r="D53" s="18" t="s">
        <v>41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 t="e">
        <f t="shared" si="3"/>
        <v>#DIV/0!</v>
      </c>
      <c r="K53" s="16" t="e">
        <f t="shared" si="4"/>
        <v>#DIV/0!</v>
      </c>
      <c r="L53" s="17"/>
    </row>
    <row r="54" spans="1:12" ht="37.5">
      <c r="A54" s="27"/>
      <c r="B54" s="28"/>
      <c r="C54" s="29"/>
      <c r="D54" s="18" t="s">
        <v>42</v>
      </c>
      <c r="E54" s="15">
        <f>E55+E56+E57</f>
        <v>0</v>
      </c>
      <c r="F54" s="15">
        <f>F55</f>
        <v>0</v>
      </c>
      <c r="G54" s="15">
        <f>G55</f>
        <v>0</v>
      </c>
      <c r="H54" s="15">
        <f>H55</f>
        <v>0</v>
      </c>
      <c r="I54" s="15">
        <f t="shared" ref="I54" si="9">I55+I56+I57</f>
        <v>0</v>
      </c>
      <c r="J54" s="16" t="e">
        <f t="shared" si="3"/>
        <v>#DIV/0!</v>
      </c>
      <c r="K54" s="16" t="e">
        <f t="shared" si="4"/>
        <v>#DIV/0!</v>
      </c>
      <c r="L54" s="17"/>
    </row>
    <row r="55" spans="1:12">
      <c r="A55" s="27"/>
      <c r="B55" s="28"/>
      <c r="C55" s="29"/>
      <c r="D55" s="18" t="s">
        <v>2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 t="e">
        <f t="shared" si="3"/>
        <v>#DIV/0!</v>
      </c>
      <c r="K55" s="16" t="e">
        <f t="shared" si="4"/>
        <v>#DIV/0!</v>
      </c>
      <c r="L55" s="17"/>
    </row>
    <row r="56" spans="1:12">
      <c r="A56" s="27"/>
      <c r="B56" s="28"/>
      <c r="C56" s="29"/>
      <c r="D56" s="18" t="s">
        <v>11</v>
      </c>
      <c r="E56" s="15">
        <v>0</v>
      </c>
      <c r="F56" s="15" t="s">
        <v>13</v>
      </c>
      <c r="G56" s="15" t="s">
        <v>13</v>
      </c>
      <c r="H56" s="15" t="s">
        <v>13</v>
      </c>
      <c r="I56" s="15">
        <v>0</v>
      </c>
      <c r="J56" s="16" t="e">
        <f t="shared" si="3"/>
        <v>#DIV/0!</v>
      </c>
      <c r="K56" s="16" t="e">
        <f t="shared" si="4"/>
        <v>#VALUE!</v>
      </c>
      <c r="L56" s="17"/>
    </row>
    <row r="57" spans="1:12" ht="37.5">
      <c r="A57" s="27"/>
      <c r="B57" s="28"/>
      <c r="C57" s="29"/>
      <c r="D57" s="18" t="s">
        <v>12</v>
      </c>
      <c r="E57" s="15">
        <v>0</v>
      </c>
      <c r="F57" s="15" t="s">
        <v>13</v>
      </c>
      <c r="G57" s="15" t="s">
        <v>13</v>
      </c>
      <c r="H57" s="15" t="s">
        <v>13</v>
      </c>
      <c r="I57" s="15">
        <v>0</v>
      </c>
      <c r="J57" s="16" t="e">
        <f t="shared" si="3"/>
        <v>#DIV/0!</v>
      </c>
      <c r="K57" s="16" t="e">
        <f t="shared" si="4"/>
        <v>#VALUE!</v>
      </c>
      <c r="L57" s="17"/>
    </row>
    <row r="58" spans="1:12">
      <c r="A58" s="27" t="s">
        <v>26</v>
      </c>
      <c r="B58" s="28" t="s">
        <v>62</v>
      </c>
      <c r="C58" s="29" t="s">
        <v>7</v>
      </c>
      <c r="D58" s="14" t="s">
        <v>1</v>
      </c>
      <c r="E58" s="15">
        <f>E59+E60+E61+E62</f>
        <v>19286.599999999999</v>
      </c>
      <c r="F58" s="15" t="s">
        <v>13</v>
      </c>
      <c r="G58" s="15" t="s">
        <v>13</v>
      </c>
      <c r="H58" s="15" t="s">
        <v>13</v>
      </c>
      <c r="I58" s="15">
        <f>I59+I62+I64+I65</f>
        <v>2510</v>
      </c>
      <c r="J58" s="16">
        <f t="shared" si="3"/>
        <v>13.014217124843155</v>
      </c>
      <c r="K58" s="16" t="e">
        <f t="shared" si="4"/>
        <v>#VALUE!</v>
      </c>
      <c r="L58" s="17"/>
    </row>
    <row r="59" spans="1:12" ht="37.5">
      <c r="A59" s="27"/>
      <c r="B59" s="28"/>
      <c r="C59" s="29"/>
      <c r="D59" s="18" t="s">
        <v>39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 t="e">
        <f t="shared" si="3"/>
        <v>#DIV/0!</v>
      </c>
      <c r="K59" s="16" t="e">
        <f t="shared" si="4"/>
        <v>#DIV/0!</v>
      </c>
      <c r="L59" s="17"/>
    </row>
    <row r="60" spans="1:12" ht="37.5">
      <c r="A60" s="27"/>
      <c r="B60" s="28"/>
      <c r="C60" s="29"/>
      <c r="D60" s="18" t="s">
        <v>40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 t="e">
        <f t="shared" si="3"/>
        <v>#DIV/0!</v>
      </c>
      <c r="K60" s="16" t="e">
        <f t="shared" si="4"/>
        <v>#DIV/0!</v>
      </c>
      <c r="L60" s="17"/>
    </row>
    <row r="61" spans="1:12" ht="56.25">
      <c r="A61" s="27"/>
      <c r="B61" s="28"/>
      <c r="C61" s="29"/>
      <c r="D61" s="18" t="s">
        <v>41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e">
        <f t="shared" si="3"/>
        <v>#DIV/0!</v>
      </c>
      <c r="K61" s="16" t="e">
        <f t="shared" si="4"/>
        <v>#DIV/0!</v>
      </c>
      <c r="L61" s="17"/>
    </row>
    <row r="62" spans="1:12" ht="37.5">
      <c r="A62" s="27"/>
      <c r="B62" s="28"/>
      <c r="C62" s="29"/>
      <c r="D62" s="18" t="s">
        <v>42</v>
      </c>
      <c r="E62" s="15">
        <f>E63+E64+E65</f>
        <v>19286.599999999999</v>
      </c>
      <c r="F62" s="15">
        <f>F63</f>
        <v>19286.599999999999</v>
      </c>
      <c r="G62" s="15">
        <f>G63</f>
        <v>17383.8</v>
      </c>
      <c r="H62" s="15">
        <f>H63</f>
        <v>2510</v>
      </c>
      <c r="I62" s="15">
        <f t="shared" ref="I62" si="10">I63+I64+I65</f>
        <v>2510</v>
      </c>
      <c r="J62" s="16">
        <f t="shared" si="3"/>
        <v>13.014217124843155</v>
      </c>
      <c r="K62" s="16">
        <f t="shared" si="4"/>
        <v>13.014217124843155</v>
      </c>
      <c r="L62" s="17"/>
    </row>
    <row r="63" spans="1:12">
      <c r="A63" s="27"/>
      <c r="B63" s="28"/>
      <c r="C63" s="29"/>
      <c r="D63" s="18" t="s">
        <v>2</v>
      </c>
      <c r="E63" s="15">
        <v>19286.599999999999</v>
      </c>
      <c r="F63" s="15">
        <v>19286.599999999999</v>
      </c>
      <c r="G63" s="15">
        <v>17383.8</v>
      </c>
      <c r="H63" s="20">
        <v>2510</v>
      </c>
      <c r="I63" s="20">
        <v>2510</v>
      </c>
      <c r="J63" s="16">
        <f t="shared" si="3"/>
        <v>13.014217124843155</v>
      </c>
      <c r="K63" s="16">
        <f t="shared" si="4"/>
        <v>13.014217124843155</v>
      </c>
      <c r="L63" s="17"/>
    </row>
    <row r="64" spans="1:12">
      <c r="A64" s="27"/>
      <c r="B64" s="28"/>
      <c r="C64" s="29"/>
      <c r="D64" s="18" t="s">
        <v>11</v>
      </c>
      <c r="E64" s="15">
        <v>0</v>
      </c>
      <c r="F64" s="15" t="s">
        <v>13</v>
      </c>
      <c r="G64" s="15" t="s">
        <v>13</v>
      </c>
      <c r="H64" s="15" t="s">
        <v>13</v>
      </c>
      <c r="I64" s="15">
        <v>0</v>
      </c>
      <c r="J64" s="16" t="e">
        <f t="shared" si="3"/>
        <v>#DIV/0!</v>
      </c>
      <c r="K64" s="16" t="e">
        <f t="shared" si="4"/>
        <v>#VALUE!</v>
      </c>
      <c r="L64" s="17"/>
    </row>
    <row r="65" spans="1:12" ht="37.5">
      <c r="A65" s="27"/>
      <c r="B65" s="28"/>
      <c r="C65" s="29"/>
      <c r="D65" s="18" t="s">
        <v>12</v>
      </c>
      <c r="E65" s="15">
        <v>0</v>
      </c>
      <c r="F65" s="15" t="s">
        <v>13</v>
      </c>
      <c r="G65" s="15" t="s">
        <v>13</v>
      </c>
      <c r="H65" s="15" t="s">
        <v>13</v>
      </c>
      <c r="I65" s="15">
        <v>0</v>
      </c>
      <c r="J65" s="16" t="e">
        <f t="shared" si="3"/>
        <v>#DIV/0!</v>
      </c>
      <c r="K65" s="16" t="e">
        <f t="shared" si="4"/>
        <v>#VALUE!</v>
      </c>
      <c r="L65" s="17"/>
    </row>
    <row r="66" spans="1:12">
      <c r="A66" s="27" t="s">
        <v>27</v>
      </c>
      <c r="B66" s="28" t="s">
        <v>63</v>
      </c>
      <c r="C66" s="29" t="s">
        <v>7</v>
      </c>
      <c r="D66" s="14" t="s">
        <v>1</v>
      </c>
      <c r="E66" s="15">
        <f>E67+E68+E69+E70</f>
        <v>85665.9</v>
      </c>
      <c r="F66" s="15" t="s">
        <v>13</v>
      </c>
      <c r="G66" s="15" t="s">
        <v>13</v>
      </c>
      <c r="H66" s="15" t="s">
        <v>13</v>
      </c>
      <c r="I66" s="15">
        <f>I67+I70+I72+I73</f>
        <v>42249.4</v>
      </c>
      <c r="J66" s="16">
        <f t="shared" si="3"/>
        <v>49.318807133293419</v>
      </c>
      <c r="K66" s="16" t="e">
        <f t="shared" si="4"/>
        <v>#VALUE!</v>
      </c>
      <c r="L66" s="17"/>
    </row>
    <row r="67" spans="1:12" ht="37.5">
      <c r="A67" s="27"/>
      <c r="B67" s="28"/>
      <c r="C67" s="29"/>
      <c r="D67" s="18" t="s">
        <v>39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6" t="e">
        <f t="shared" si="3"/>
        <v>#DIV/0!</v>
      </c>
      <c r="K67" s="16" t="e">
        <f t="shared" si="4"/>
        <v>#DIV/0!</v>
      </c>
      <c r="L67" s="17"/>
    </row>
    <row r="68" spans="1:12" ht="37.5">
      <c r="A68" s="27"/>
      <c r="B68" s="28"/>
      <c r="C68" s="29"/>
      <c r="D68" s="18" t="s">
        <v>40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6" t="e">
        <f t="shared" si="3"/>
        <v>#DIV/0!</v>
      </c>
      <c r="K68" s="16" t="e">
        <f t="shared" si="4"/>
        <v>#DIV/0!</v>
      </c>
      <c r="L68" s="17"/>
    </row>
    <row r="69" spans="1:12" ht="56.25">
      <c r="A69" s="27"/>
      <c r="B69" s="28"/>
      <c r="C69" s="29"/>
      <c r="D69" s="18" t="s">
        <v>41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6" t="e">
        <f t="shared" si="3"/>
        <v>#DIV/0!</v>
      </c>
      <c r="K69" s="16" t="e">
        <f t="shared" si="4"/>
        <v>#DIV/0!</v>
      </c>
      <c r="L69" s="17"/>
    </row>
    <row r="70" spans="1:12" ht="37.5">
      <c r="A70" s="27"/>
      <c r="B70" s="28"/>
      <c r="C70" s="29"/>
      <c r="D70" s="18" t="s">
        <v>42</v>
      </c>
      <c r="E70" s="15">
        <f>E71+E72+E73</f>
        <v>85665.9</v>
      </c>
      <c r="F70" s="15">
        <f>F71</f>
        <v>85665.9</v>
      </c>
      <c r="G70" s="15">
        <f>G71</f>
        <v>83417.899999999994</v>
      </c>
      <c r="H70" s="15">
        <f>H71</f>
        <v>42249.4</v>
      </c>
      <c r="I70" s="15">
        <f t="shared" ref="I70" si="11">I71+I72+I73</f>
        <v>42249.4</v>
      </c>
      <c r="J70" s="16">
        <f t="shared" si="3"/>
        <v>49.318807133293419</v>
      </c>
      <c r="K70" s="16">
        <f t="shared" si="4"/>
        <v>49.318807133293419</v>
      </c>
      <c r="L70" s="17"/>
    </row>
    <row r="71" spans="1:12">
      <c r="A71" s="27"/>
      <c r="B71" s="28"/>
      <c r="C71" s="29"/>
      <c r="D71" s="18" t="s">
        <v>2</v>
      </c>
      <c r="E71" s="15">
        <v>85665.9</v>
      </c>
      <c r="F71" s="15">
        <v>85665.9</v>
      </c>
      <c r="G71" s="15">
        <v>83417.899999999994</v>
      </c>
      <c r="H71" s="20">
        <v>42249.4</v>
      </c>
      <c r="I71" s="20">
        <v>42249.4</v>
      </c>
      <c r="J71" s="16">
        <f t="shared" si="3"/>
        <v>49.318807133293419</v>
      </c>
      <c r="K71" s="16">
        <f t="shared" si="4"/>
        <v>49.318807133293419</v>
      </c>
      <c r="L71" s="17"/>
    </row>
    <row r="72" spans="1:12">
      <c r="A72" s="27"/>
      <c r="B72" s="28"/>
      <c r="C72" s="29"/>
      <c r="D72" s="18" t="s">
        <v>11</v>
      </c>
      <c r="E72" s="15">
        <v>0</v>
      </c>
      <c r="F72" s="15" t="s">
        <v>13</v>
      </c>
      <c r="G72" s="15" t="s">
        <v>13</v>
      </c>
      <c r="H72" s="15" t="s">
        <v>13</v>
      </c>
      <c r="I72" s="15">
        <v>0</v>
      </c>
      <c r="J72" s="16" t="e">
        <f t="shared" si="3"/>
        <v>#DIV/0!</v>
      </c>
      <c r="K72" s="16" t="e">
        <f t="shared" si="4"/>
        <v>#VALUE!</v>
      </c>
      <c r="L72" s="17"/>
    </row>
    <row r="73" spans="1:12" ht="37.5">
      <c r="A73" s="27"/>
      <c r="B73" s="28"/>
      <c r="C73" s="29"/>
      <c r="D73" s="18" t="s">
        <v>12</v>
      </c>
      <c r="E73" s="15">
        <v>0</v>
      </c>
      <c r="F73" s="15" t="s">
        <v>13</v>
      </c>
      <c r="G73" s="15" t="s">
        <v>13</v>
      </c>
      <c r="H73" s="15" t="s">
        <v>13</v>
      </c>
      <c r="I73" s="15">
        <v>0</v>
      </c>
      <c r="J73" s="16" t="e">
        <f t="shared" si="3"/>
        <v>#DIV/0!</v>
      </c>
      <c r="K73" s="16" t="e">
        <f t="shared" si="4"/>
        <v>#VALUE!</v>
      </c>
      <c r="L73" s="17"/>
    </row>
    <row r="74" spans="1:12">
      <c r="A74" s="27" t="s">
        <v>28</v>
      </c>
      <c r="B74" s="28" t="s">
        <v>64</v>
      </c>
      <c r="C74" s="29" t="s">
        <v>7</v>
      </c>
      <c r="D74" s="14" t="s">
        <v>1</v>
      </c>
      <c r="E74" s="15">
        <f>E75+E76+E77+E78</f>
        <v>4784</v>
      </c>
      <c r="F74" s="15" t="s">
        <v>13</v>
      </c>
      <c r="G74" s="15" t="s">
        <v>13</v>
      </c>
      <c r="H74" s="15" t="s">
        <v>13</v>
      </c>
      <c r="I74" s="15">
        <f>I75+I78+I80+I81</f>
        <v>1982.4</v>
      </c>
      <c r="J74" s="16">
        <f t="shared" si="3"/>
        <v>41.438127090301009</v>
      </c>
      <c r="K74" s="16" t="e">
        <f t="shared" si="4"/>
        <v>#VALUE!</v>
      </c>
      <c r="L74" s="17"/>
    </row>
    <row r="75" spans="1:12" ht="37.5">
      <c r="A75" s="27"/>
      <c r="B75" s="28"/>
      <c r="C75" s="29"/>
      <c r="D75" s="18" t="s">
        <v>39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6" t="e">
        <f t="shared" si="3"/>
        <v>#DIV/0!</v>
      </c>
      <c r="K75" s="16" t="e">
        <f t="shared" si="4"/>
        <v>#DIV/0!</v>
      </c>
      <c r="L75" s="17"/>
    </row>
    <row r="76" spans="1:12" ht="37.5">
      <c r="A76" s="27"/>
      <c r="B76" s="28"/>
      <c r="C76" s="29"/>
      <c r="D76" s="18" t="s">
        <v>40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6" t="e">
        <f t="shared" si="3"/>
        <v>#DIV/0!</v>
      </c>
      <c r="K76" s="16" t="e">
        <f t="shared" si="4"/>
        <v>#DIV/0!</v>
      </c>
      <c r="L76" s="17"/>
    </row>
    <row r="77" spans="1:12" ht="56.25">
      <c r="A77" s="27"/>
      <c r="B77" s="28"/>
      <c r="C77" s="29"/>
      <c r="D77" s="18" t="s">
        <v>41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6" t="e">
        <f t="shared" si="3"/>
        <v>#DIV/0!</v>
      </c>
      <c r="K77" s="16" t="e">
        <f t="shared" si="4"/>
        <v>#DIV/0!</v>
      </c>
      <c r="L77" s="17"/>
    </row>
    <row r="78" spans="1:12" ht="37.5">
      <c r="A78" s="27"/>
      <c r="B78" s="28"/>
      <c r="C78" s="29"/>
      <c r="D78" s="18" t="s">
        <v>42</v>
      </c>
      <c r="E78" s="15">
        <f>E79+E80+E81</f>
        <v>4784</v>
      </c>
      <c r="F78" s="15">
        <f>F79</f>
        <v>4784</v>
      </c>
      <c r="G78" s="15">
        <f>G79</f>
        <v>4305.6000000000004</v>
      </c>
      <c r="H78" s="15">
        <f>H79</f>
        <v>1982.4</v>
      </c>
      <c r="I78" s="15">
        <f t="shared" ref="I78" si="12">I79+I80+I81</f>
        <v>1982.4</v>
      </c>
      <c r="J78" s="16">
        <f t="shared" si="3"/>
        <v>41.438127090301009</v>
      </c>
      <c r="K78" s="16">
        <f t="shared" si="4"/>
        <v>41.438127090301009</v>
      </c>
      <c r="L78" s="17"/>
    </row>
    <row r="79" spans="1:12">
      <c r="A79" s="27"/>
      <c r="B79" s="28"/>
      <c r="C79" s="29"/>
      <c r="D79" s="18" t="s">
        <v>2</v>
      </c>
      <c r="E79" s="15">
        <v>4784</v>
      </c>
      <c r="F79" s="15">
        <v>4784</v>
      </c>
      <c r="G79" s="15">
        <v>4305.6000000000004</v>
      </c>
      <c r="H79" s="20">
        <v>1982.4</v>
      </c>
      <c r="I79" s="20">
        <v>1982.4</v>
      </c>
      <c r="J79" s="16">
        <f t="shared" si="3"/>
        <v>41.438127090301009</v>
      </c>
      <c r="K79" s="16">
        <f t="shared" si="4"/>
        <v>41.438127090301009</v>
      </c>
      <c r="L79" s="17"/>
    </row>
    <row r="80" spans="1:12">
      <c r="A80" s="27"/>
      <c r="B80" s="28"/>
      <c r="C80" s="29"/>
      <c r="D80" s="18" t="s">
        <v>11</v>
      </c>
      <c r="E80" s="15">
        <v>0</v>
      </c>
      <c r="F80" s="15" t="s">
        <v>13</v>
      </c>
      <c r="G80" s="15" t="s">
        <v>13</v>
      </c>
      <c r="H80" s="15" t="s">
        <v>13</v>
      </c>
      <c r="I80" s="15">
        <v>0</v>
      </c>
      <c r="J80" s="16" t="e">
        <f t="shared" ref="J80:J143" si="13">I80/E80*100</f>
        <v>#DIV/0!</v>
      </c>
      <c r="K80" s="16" t="e">
        <f t="shared" si="4"/>
        <v>#VALUE!</v>
      </c>
      <c r="L80" s="17"/>
    </row>
    <row r="81" spans="1:12" ht="37.5">
      <c r="A81" s="27"/>
      <c r="B81" s="28"/>
      <c r="C81" s="29"/>
      <c r="D81" s="18" t="s">
        <v>12</v>
      </c>
      <c r="E81" s="15">
        <v>0</v>
      </c>
      <c r="F81" s="15" t="s">
        <v>13</v>
      </c>
      <c r="G81" s="15" t="s">
        <v>13</v>
      </c>
      <c r="H81" s="15" t="s">
        <v>13</v>
      </c>
      <c r="I81" s="15">
        <v>0</v>
      </c>
      <c r="J81" s="16" t="e">
        <f t="shared" si="13"/>
        <v>#DIV/0!</v>
      </c>
      <c r="K81" s="16" t="e">
        <f t="shared" ref="K81:K144" si="14">H81/F81*100</f>
        <v>#VALUE!</v>
      </c>
      <c r="L81" s="17"/>
    </row>
    <row r="82" spans="1:12">
      <c r="A82" s="27" t="s">
        <v>29</v>
      </c>
      <c r="B82" s="28" t="s">
        <v>65</v>
      </c>
      <c r="C82" s="29" t="s">
        <v>7</v>
      </c>
      <c r="D82" s="14" t="s">
        <v>1</v>
      </c>
      <c r="E82" s="15">
        <f>E83+E84+E85+E86</f>
        <v>2275867.2999999998</v>
      </c>
      <c r="F82" s="15" t="s">
        <v>13</v>
      </c>
      <c r="G82" s="15" t="s">
        <v>13</v>
      </c>
      <c r="H82" s="15" t="s">
        <v>13</v>
      </c>
      <c r="I82" s="15">
        <f>I83+I86+I88+I89</f>
        <v>1357592</v>
      </c>
      <c r="J82" s="16">
        <f t="shared" si="13"/>
        <v>59.651632588596001</v>
      </c>
      <c r="K82" s="16" t="e">
        <f t="shared" si="14"/>
        <v>#VALUE!</v>
      </c>
      <c r="L82" s="17"/>
    </row>
    <row r="83" spans="1:12" ht="37.5">
      <c r="A83" s="27"/>
      <c r="B83" s="28"/>
      <c r="C83" s="29"/>
      <c r="D83" s="18" t="s">
        <v>39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6" t="e">
        <f t="shared" si="13"/>
        <v>#DIV/0!</v>
      </c>
      <c r="K83" s="16" t="e">
        <f t="shared" si="14"/>
        <v>#DIV/0!</v>
      </c>
      <c r="L83" s="17"/>
    </row>
    <row r="84" spans="1:12" ht="37.5">
      <c r="A84" s="27"/>
      <c r="B84" s="28"/>
      <c r="C84" s="29"/>
      <c r="D84" s="18" t="s">
        <v>40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6" t="e">
        <f t="shared" si="13"/>
        <v>#DIV/0!</v>
      </c>
      <c r="K84" s="16" t="e">
        <f t="shared" si="14"/>
        <v>#DIV/0!</v>
      </c>
      <c r="L84" s="17"/>
    </row>
    <row r="85" spans="1:12" ht="56.25">
      <c r="A85" s="27"/>
      <c r="B85" s="28"/>
      <c r="C85" s="29"/>
      <c r="D85" s="18" t="s">
        <v>41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6" t="e">
        <f t="shared" si="13"/>
        <v>#DIV/0!</v>
      </c>
      <c r="K85" s="16" t="e">
        <f t="shared" si="14"/>
        <v>#DIV/0!</v>
      </c>
      <c r="L85" s="17"/>
    </row>
    <row r="86" spans="1:12" ht="37.5">
      <c r="A86" s="27"/>
      <c r="B86" s="28"/>
      <c r="C86" s="29"/>
      <c r="D86" s="18" t="s">
        <v>42</v>
      </c>
      <c r="E86" s="15">
        <f>E87+E88+E89</f>
        <v>2275867.2999999998</v>
      </c>
      <c r="F86" s="15">
        <f>F87</f>
        <v>2420984</v>
      </c>
      <c r="G86" s="15">
        <f>G87</f>
        <v>2410141.75</v>
      </c>
      <c r="H86" s="15">
        <f>H87</f>
        <v>1357592</v>
      </c>
      <c r="I86" s="15">
        <f t="shared" ref="I86" si="15">I87+I88+I89</f>
        <v>1357592</v>
      </c>
      <c r="J86" s="16">
        <f t="shared" si="13"/>
        <v>59.651632588596001</v>
      </c>
      <c r="K86" s="16">
        <f t="shared" si="14"/>
        <v>56.07604180779385</v>
      </c>
      <c r="L86" s="17"/>
    </row>
    <row r="87" spans="1:12">
      <c r="A87" s="27"/>
      <c r="B87" s="28"/>
      <c r="C87" s="29"/>
      <c r="D87" s="18" t="s">
        <v>2</v>
      </c>
      <c r="E87" s="15">
        <v>2275867.2999999998</v>
      </c>
      <c r="F87" s="15">
        <v>2420984</v>
      </c>
      <c r="G87" s="15">
        <v>2410141.75</v>
      </c>
      <c r="H87" s="21">
        <v>1357592</v>
      </c>
      <c r="I87" s="21">
        <v>1357592</v>
      </c>
      <c r="J87" s="16">
        <f t="shared" si="13"/>
        <v>59.651632588596001</v>
      </c>
      <c r="K87" s="16">
        <f t="shared" si="14"/>
        <v>56.07604180779385</v>
      </c>
      <c r="L87" s="17"/>
    </row>
    <row r="88" spans="1:12">
      <c r="A88" s="27"/>
      <c r="B88" s="28"/>
      <c r="C88" s="29"/>
      <c r="D88" s="18" t="s">
        <v>11</v>
      </c>
      <c r="E88" s="15">
        <v>0</v>
      </c>
      <c r="F88" s="15" t="s">
        <v>13</v>
      </c>
      <c r="G88" s="15" t="s">
        <v>13</v>
      </c>
      <c r="H88" s="15" t="s">
        <v>13</v>
      </c>
      <c r="I88" s="15">
        <v>0</v>
      </c>
      <c r="J88" s="16" t="e">
        <f t="shared" si="13"/>
        <v>#DIV/0!</v>
      </c>
      <c r="K88" s="16" t="e">
        <f t="shared" si="14"/>
        <v>#VALUE!</v>
      </c>
      <c r="L88" s="17"/>
    </row>
    <row r="89" spans="1:12" ht="37.5">
      <c r="A89" s="27"/>
      <c r="B89" s="28"/>
      <c r="C89" s="29"/>
      <c r="D89" s="18" t="s">
        <v>12</v>
      </c>
      <c r="E89" s="15">
        <v>0</v>
      </c>
      <c r="F89" s="15" t="s">
        <v>13</v>
      </c>
      <c r="G89" s="15" t="s">
        <v>13</v>
      </c>
      <c r="H89" s="15" t="s">
        <v>13</v>
      </c>
      <c r="I89" s="15">
        <v>0</v>
      </c>
      <c r="J89" s="16" t="e">
        <f t="shared" si="13"/>
        <v>#DIV/0!</v>
      </c>
      <c r="K89" s="16" t="e">
        <f t="shared" si="14"/>
        <v>#VALUE!</v>
      </c>
      <c r="L89" s="17"/>
    </row>
    <row r="90" spans="1:12">
      <c r="A90" s="27" t="s">
        <v>35</v>
      </c>
      <c r="B90" s="28" t="s">
        <v>66</v>
      </c>
      <c r="C90" s="29" t="s">
        <v>7</v>
      </c>
      <c r="D90" s="14" t="s">
        <v>1</v>
      </c>
      <c r="E90" s="15">
        <f>E91+E92+E93+E94</f>
        <v>1168160.3999999999</v>
      </c>
      <c r="F90" s="15" t="s">
        <v>13</v>
      </c>
      <c r="G90" s="15" t="s">
        <v>13</v>
      </c>
      <c r="H90" s="15" t="s">
        <v>13</v>
      </c>
      <c r="I90" s="15">
        <f>I91+I94+I96+I97</f>
        <v>552189.30000000005</v>
      </c>
      <c r="J90" s="16">
        <f t="shared" si="13"/>
        <v>47.269989634985066</v>
      </c>
      <c r="K90" s="16" t="e">
        <f t="shared" si="14"/>
        <v>#VALUE!</v>
      </c>
      <c r="L90" s="17"/>
    </row>
    <row r="91" spans="1:12" ht="37.5">
      <c r="A91" s="27"/>
      <c r="B91" s="28"/>
      <c r="C91" s="29"/>
      <c r="D91" s="18" t="s">
        <v>39</v>
      </c>
      <c r="E91" s="15">
        <v>1039662.7</v>
      </c>
      <c r="F91" s="15">
        <v>1039662.7</v>
      </c>
      <c r="G91" s="15">
        <v>1039662.7</v>
      </c>
      <c r="H91" s="20">
        <v>491448.4</v>
      </c>
      <c r="I91" s="20">
        <v>491448.4</v>
      </c>
      <c r="J91" s="16">
        <f t="shared" si="13"/>
        <v>47.269984774869776</v>
      </c>
      <c r="K91" s="16">
        <f t="shared" si="14"/>
        <v>47.269984774869776</v>
      </c>
      <c r="L91" s="17"/>
    </row>
    <row r="92" spans="1:12" ht="37.5">
      <c r="A92" s="27"/>
      <c r="B92" s="28"/>
      <c r="C92" s="29"/>
      <c r="D92" s="18" t="s">
        <v>40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6" t="e">
        <f t="shared" si="13"/>
        <v>#DIV/0!</v>
      </c>
      <c r="K92" s="16" t="e">
        <f t="shared" si="14"/>
        <v>#DIV/0!</v>
      </c>
      <c r="L92" s="17"/>
    </row>
    <row r="93" spans="1:12" ht="56.25">
      <c r="A93" s="27"/>
      <c r="B93" s="28"/>
      <c r="C93" s="29"/>
      <c r="D93" s="18" t="s">
        <v>41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6" t="e">
        <f t="shared" si="13"/>
        <v>#DIV/0!</v>
      </c>
      <c r="K93" s="16" t="e">
        <f t="shared" si="14"/>
        <v>#DIV/0!</v>
      </c>
      <c r="L93" s="17"/>
    </row>
    <row r="94" spans="1:12" ht="37.5">
      <c r="A94" s="27"/>
      <c r="B94" s="28"/>
      <c r="C94" s="29"/>
      <c r="D94" s="18" t="s">
        <v>42</v>
      </c>
      <c r="E94" s="15">
        <f>E95+E96+E97</f>
        <v>128497.7</v>
      </c>
      <c r="F94" s="15">
        <f>F95</f>
        <v>128497.7</v>
      </c>
      <c r="G94" s="15">
        <f>G95</f>
        <v>128497.7</v>
      </c>
      <c r="H94" s="15">
        <f>H95</f>
        <v>60740.9</v>
      </c>
      <c r="I94" s="15">
        <f t="shared" ref="I94" si="16">I95+I96+I97</f>
        <v>60740.9</v>
      </c>
      <c r="J94" s="16">
        <f t="shared" si="13"/>
        <v>47.270028957716754</v>
      </c>
      <c r="K94" s="16">
        <f t="shared" si="14"/>
        <v>47.270028957716754</v>
      </c>
      <c r="L94" s="17"/>
    </row>
    <row r="95" spans="1:12">
      <c r="A95" s="27"/>
      <c r="B95" s="28"/>
      <c r="C95" s="29"/>
      <c r="D95" s="18" t="s">
        <v>2</v>
      </c>
      <c r="E95" s="15">
        <v>128497.7</v>
      </c>
      <c r="F95" s="15">
        <v>128497.7</v>
      </c>
      <c r="G95" s="15">
        <v>128497.7</v>
      </c>
      <c r="H95" s="20">
        <v>60740.9</v>
      </c>
      <c r="I95" s="20">
        <v>60740.9</v>
      </c>
      <c r="J95" s="16">
        <f t="shared" si="13"/>
        <v>47.270028957716754</v>
      </c>
      <c r="K95" s="16">
        <f t="shared" si="14"/>
        <v>47.270028957716754</v>
      </c>
      <c r="L95" s="17"/>
    </row>
    <row r="96" spans="1:12">
      <c r="A96" s="27"/>
      <c r="B96" s="28"/>
      <c r="C96" s="29"/>
      <c r="D96" s="18" t="s">
        <v>11</v>
      </c>
      <c r="E96" s="15">
        <v>0</v>
      </c>
      <c r="F96" s="15" t="s">
        <v>13</v>
      </c>
      <c r="G96" s="15" t="s">
        <v>13</v>
      </c>
      <c r="H96" s="15" t="s">
        <v>13</v>
      </c>
      <c r="I96" s="15">
        <v>0</v>
      </c>
      <c r="J96" s="16" t="e">
        <f t="shared" si="13"/>
        <v>#DIV/0!</v>
      </c>
      <c r="K96" s="16" t="e">
        <f t="shared" si="14"/>
        <v>#VALUE!</v>
      </c>
      <c r="L96" s="17"/>
    </row>
    <row r="97" spans="1:12" ht="37.5">
      <c r="A97" s="27"/>
      <c r="B97" s="28"/>
      <c r="C97" s="29"/>
      <c r="D97" s="18" t="s">
        <v>12</v>
      </c>
      <c r="E97" s="15">
        <v>0</v>
      </c>
      <c r="F97" s="15" t="s">
        <v>13</v>
      </c>
      <c r="G97" s="15" t="s">
        <v>13</v>
      </c>
      <c r="H97" s="15" t="s">
        <v>13</v>
      </c>
      <c r="I97" s="15">
        <v>0</v>
      </c>
      <c r="J97" s="16" t="e">
        <f t="shared" si="13"/>
        <v>#DIV/0!</v>
      </c>
      <c r="K97" s="16" t="e">
        <f t="shared" si="14"/>
        <v>#VALUE!</v>
      </c>
      <c r="L97" s="17"/>
    </row>
    <row r="98" spans="1:12">
      <c r="A98" s="27" t="s">
        <v>36</v>
      </c>
      <c r="B98" s="28" t="s">
        <v>67</v>
      </c>
      <c r="C98" s="29" t="s">
        <v>7</v>
      </c>
      <c r="D98" s="14" t="s">
        <v>1</v>
      </c>
      <c r="E98" s="15">
        <f>E99+E100+E101+E102</f>
        <v>982.4</v>
      </c>
      <c r="F98" s="15" t="s">
        <v>13</v>
      </c>
      <c r="G98" s="15" t="s">
        <v>13</v>
      </c>
      <c r="H98" s="15" t="s">
        <v>13</v>
      </c>
      <c r="I98" s="15">
        <f>I99+I102+I104+I105</f>
        <v>0</v>
      </c>
      <c r="J98" s="16">
        <f t="shared" si="13"/>
        <v>0</v>
      </c>
      <c r="K98" s="16" t="e">
        <f t="shared" si="14"/>
        <v>#VALUE!</v>
      </c>
      <c r="L98" s="17"/>
    </row>
    <row r="99" spans="1:12" ht="37.5">
      <c r="A99" s="27"/>
      <c r="B99" s="28"/>
      <c r="C99" s="29"/>
      <c r="D99" s="18" t="s">
        <v>39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6" t="e">
        <f t="shared" si="13"/>
        <v>#DIV/0!</v>
      </c>
      <c r="K99" s="16" t="e">
        <f t="shared" si="14"/>
        <v>#DIV/0!</v>
      </c>
      <c r="L99" s="17"/>
    </row>
    <row r="100" spans="1:12" ht="37.5">
      <c r="A100" s="27"/>
      <c r="B100" s="28"/>
      <c r="C100" s="29"/>
      <c r="D100" s="18" t="s">
        <v>40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6" t="e">
        <f t="shared" si="13"/>
        <v>#DIV/0!</v>
      </c>
      <c r="K100" s="16" t="e">
        <f t="shared" si="14"/>
        <v>#DIV/0!</v>
      </c>
      <c r="L100" s="17"/>
    </row>
    <row r="101" spans="1:12" ht="56.25">
      <c r="A101" s="27"/>
      <c r="B101" s="28"/>
      <c r="C101" s="29"/>
      <c r="D101" s="18" t="s">
        <v>41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6" t="e">
        <f t="shared" si="13"/>
        <v>#DIV/0!</v>
      </c>
      <c r="K101" s="16" t="e">
        <f t="shared" si="14"/>
        <v>#DIV/0!</v>
      </c>
      <c r="L101" s="17"/>
    </row>
    <row r="102" spans="1:12" ht="37.5">
      <c r="A102" s="27"/>
      <c r="B102" s="28"/>
      <c r="C102" s="29"/>
      <c r="D102" s="18" t="s">
        <v>42</v>
      </c>
      <c r="E102" s="15">
        <f>E103+E104+E105</f>
        <v>982.4</v>
      </c>
      <c r="F102" s="15">
        <f>F103</f>
        <v>982.4</v>
      </c>
      <c r="G102" s="15">
        <f>G103</f>
        <v>884.16</v>
      </c>
      <c r="H102" s="15">
        <f>H103</f>
        <v>0</v>
      </c>
      <c r="I102" s="15">
        <f t="shared" ref="I102" si="17">I103+I104+I105</f>
        <v>0</v>
      </c>
      <c r="J102" s="16">
        <f t="shared" si="13"/>
        <v>0</v>
      </c>
      <c r="K102" s="16">
        <f t="shared" si="14"/>
        <v>0</v>
      </c>
      <c r="L102" s="17"/>
    </row>
    <row r="103" spans="1:12">
      <c r="A103" s="27"/>
      <c r="B103" s="28"/>
      <c r="C103" s="29"/>
      <c r="D103" s="18" t="s">
        <v>2</v>
      </c>
      <c r="E103" s="15">
        <v>982.4</v>
      </c>
      <c r="F103" s="15">
        <v>982.4</v>
      </c>
      <c r="G103" s="15">
        <v>884.16</v>
      </c>
      <c r="H103" s="15">
        <v>0</v>
      </c>
      <c r="I103" s="15">
        <v>0</v>
      </c>
      <c r="J103" s="16">
        <f t="shared" si="13"/>
        <v>0</v>
      </c>
      <c r="K103" s="16">
        <f t="shared" si="14"/>
        <v>0</v>
      </c>
      <c r="L103" s="17"/>
    </row>
    <row r="104" spans="1:12">
      <c r="A104" s="27"/>
      <c r="B104" s="28"/>
      <c r="C104" s="29"/>
      <c r="D104" s="18" t="s">
        <v>11</v>
      </c>
      <c r="E104" s="15">
        <v>0</v>
      </c>
      <c r="F104" s="15" t="s">
        <v>13</v>
      </c>
      <c r="G104" s="15" t="s">
        <v>13</v>
      </c>
      <c r="H104" s="15" t="s">
        <v>13</v>
      </c>
      <c r="I104" s="15">
        <v>0</v>
      </c>
      <c r="J104" s="16" t="e">
        <f t="shared" si="13"/>
        <v>#DIV/0!</v>
      </c>
      <c r="K104" s="16" t="e">
        <f t="shared" si="14"/>
        <v>#VALUE!</v>
      </c>
      <c r="L104" s="17"/>
    </row>
    <row r="105" spans="1:12" ht="37.5">
      <c r="A105" s="27"/>
      <c r="B105" s="28"/>
      <c r="C105" s="29"/>
      <c r="D105" s="18" t="s">
        <v>12</v>
      </c>
      <c r="E105" s="15">
        <v>0</v>
      </c>
      <c r="F105" s="15" t="s">
        <v>13</v>
      </c>
      <c r="G105" s="15" t="s">
        <v>13</v>
      </c>
      <c r="H105" s="15" t="s">
        <v>13</v>
      </c>
      <c r="I105" s="15">
        <v>0</v>
      </c>
      <c r="J105" s="16" t="e">
        <f t="shared" si="13"/>
        <v>#DIV/0!</v>
      </c>
      <c r="K105" s="16" t="e">
        <f t="shared" si="14"/>
        <v>#VALUE!</v>
      </c>
      <c r="L105" s="17"/>
    </row>
    <row r="106" spans="1:12">
      <c r="A106" s="27" t="s">
        <v>37</v>
      </c>
      <c r="B106" s="28" t="s">
        <v>68</v>
      </c>
      <c r="C106" s="29" t="s">
        <v>7</v>
      </c>
      <c r="D106" s="14" t="s">
        <v>1</v>
      </c>
      <c r="E106" s="15">
        <f>E107+E108+E109+E110</f>
        <v>17736779.100000001</v>
      </c>
      <c r="F106" s="15" t="s">
        <v>13</v>
      </c>
      <c r="G106" s="15" t="s">
        <v>13</v>
      </c>
      <c r="H106" s="15" t="s">
        <v>13</v>
      </c>
      <c r="I106" s="15">
        <f>I107+I110+I112+I113</f>
        <v>10887314.199999999</v>
      </c>
      <c r="J106" s="16">
        <f t="shared" si="13"/>
        <v>61.382701665377326</v>
      </c>
      <c r="K106" s="16" t="e">
        <f t="shared" si="14"/>
        <v>#VALUE!</v>
      </c>
      <c r="L106" s="17"/>
    </row>
    <row r="107" spans="1:12" ht="37.5">
      <c r="A107" s="27"/>
      <c r="B107" s="28"/>
      <c r="C107" s="29"/>
      <c r="D107" s="18" t="s">
        <v>39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6" t="e">
        <f t="shared" si="13"/>
        <v>#DIV/0!</v>
      </c>
      <c r="K107" s="16" t="e">
        <f t="shared" si="14"/>
        <v>#DIV/0!</v>
      </c>
      <c r="L107" s="17"/>
    </row>
    <row r="108" spans="1:12" ht="37.5">
      <c r="A108" s="27"/>
      <c r="B108" s="28"/>
      <c r="C108" s="29"/>
      <c r="D108" s="18" t="s">
        <v>40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6" t="e">
        <f t="shared" si="13"/>
        <v>#DIV/0!</v>
      </c>
      <c r="K108" s="16" t="e">
        <f t="shared" si="14"/>
        <v>#DIV/0!</v>
      </c>
      <c r="L108" s="17"/>
    </row>
    <row r="109" spans="1:12" ht="56.25">
      <c r="A109" s="27"/>
      <c r="B109" s="28"/>
      <c r="C109" s="29"/>
      <c r="D109" s="18" t="s">
        <v>41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6" t="e">
        <f t="shared" si="13"/>
        <v>#DIV/0!</v>
      </c>
      <c r="K109" s="16" t="e">
        <f t="shared" si="14"/>
        <v>#DIV/0!</v>
      </c>
      <c r="L109" s="17"/>
    </row>
    <row r="110" spans="1:12" ht="37.5">
      <c r="A110" s="27"/>
      <c r="B110" s="28"/>
      <c r="C110" s="29"/>
      <c r="D110" s="18" t="s">
        <v>42</v>
      </c>
      <c r="E110" s="15">
        <f>E111+E112+E113</f>
        <v>17736779.100000001</v>
      </c>
      <c r="F110" s="15">
        <f>F111</f>
        <v>19240879.100000001</v>
      </c>
      <c r="G110" s="15">
        <f>G111</f>
        <v>19240879.100000001</v>
      </c>
      <c r="H110" s="15">
        <f>H111</f>
        <v>10887314.199999999</v>
      </c>
      <c r="I110" s="15">
        <f t="shared" ref="I110" si="18">I111+I112+I113</f>
        <v>10887314.199999999</v>
      </c>
      <c r="J110" s="16">
        <f t="shared" si="13"/>
        <v>61.382701665377326</v>
      </c>
      <c r="K110" s="16">
        <f t="shared" si="14"/>
        <v>56.584286733551579</v>
      </c>
      <c r="L110" s="17"/>
    </row>
    <row r="111" spans="1:12">
      <c r="A111" s="27"/>
      <c r="B111" s="28"/>
      <c r="C111" s="29"/>
      <c r="D111" s="18" t="s">
        <v>2</v>
      </c>
      <c r="E111" s="15">
        <v>17736779.100000001</v>
      </c>
      <c r="F111" s="15">
        <v>19240879.100000001</v>
      </c>
      <c r="G111" s="15">
        <v>19240879.100000001</v>
      </c>
      <c r="H111" s="20">
        <v>10887314.199999999</v>
      </c>
      <c r="I111" s="20">
        <v>10887314.199999999</v>
      </c>
      <c r="J111" s="16">
        <f t="shared" si="13"/>
        <v>61.382701665377326</v>
      </c>
      <c r="K111" s="16">
        <f t="shared" si="14"/>
        <v>56.584286733551579</v>
      </c>
      <c r="L111" s="17"/>
    </row>
    <row r="112" spans="1:12">
      <c r="A112" s="27"/>
      <c r="B112" s="28"/>
      <c r="C112" s="29"/>
      <c r="D112" s="18" t="s">
        <v>11</v>
      </c>
      <c r="E112" s="15">
        <v>0</v>
      </c>
      <c r="F112" s="15" t="s">
        <v>13</v>
      </c>
      <c r="G112" s="15" t="s">
        <v>13</v>
      </c>
      <c r="H112" s="15" t="s">
        <v>13</v>
      </c>
      <c r="I112" s="15">
        <v>0</v>
      </c>
      <c r="J112" s="16" t="e">
        <f t="shared" si="13"/>
        <v>#DIV/0!</v>
      </c>
      <c r="K112" s="16" t="e">
        <f t="shared" si="14"/>
        <v>#VALUE!</v>
      </c>
      <c r="L112" s="17"/>
    </row>
    <row r="113" spans="1:12" ht="37.5">
      <c r="A113" s="27"/>
      <c r="B113" s="28"/>
      <c r="C113" s="29"/>
      <c r="D113" s="18" t="s">
        <v>12</v>
      </c>
      <c r="E113" s="15">
        <v>0</v>
      </c>
      <c r="F113" s="15" t="s">
        <v>13</v>
      </c>
      <c r="G113" s="15" t="s">
        <v>13</v>
      </c>
      <c r="H113" s="15" t="s">
        <v>13</v>
      </c>
      <c r="I113" s="15">
        <v>0</v>
      </c>
      <c r="J113" s="16" t="e">
        <f t="shared" si="13"/>
        <v>#DIV/0!</v>
      </c>
      <c r="K113" s="16" t="e">
        <f t="shared" si="14"/>
        <v>#VALUE!</v>
      </c>
      <c r="L113" s="17"/>
    </row>
    <row r="114" spans="1:12">
      <c r="A114" s="27" t="s">
        <v>38</v>
      </c>
      <c r="B114" s="28" t="s">
        <v>69</v>
      </c>
      <c r="C114" s="29" t="s">
        <v>7</v>
      </c>
      <c r="D114" s="14" t="s">
        <v>1</v>
      </c>
      <c r="E114" s="15">
        <f>E115+E116+E117+E118</f>
        <v>72393</v>
      </c>
      <c r="F114" s="15" t="s">
        <v>13</v>
      </c>
      <c r="G114" s="15" t="s">
        <v>13</v>
      </c>
      <c r="H114" s="15" t="s">
        <v>13</v>
      </c>
      <c r="I114" s="15">
        <f>I115+I118+I120+I121</f>
        <v>32547.5</v>
      </c>
      <c r="J114" s="16">
        <f t="shared" si="13"/>
        <v>44.9594574061028</v>
      </c>
      <c r="K114" s="16" t="e">
        <f t="shared" si="14"/>
        <v>#VALUE!</v>
      </c>
      <c r="L114" s="17"/>
    </row>
    <row r="115" spans="1:12" ht="37.5">
      <c r="A115" s="27"/>
      <c r="B115" s="28"/>
      <c r="C115" s="29"/>
      <c r="D115" s="18" t="s">
        <v>39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6" t="e">
        <f t="shared" si="13"/>
        <v>#DIV/0!</v>
      </c>
      <c r="K115" s="16" t="e">
        <f t="shared" si="14"/>
        <v>#DIV/0!</v>
      </c>
      <c r="L115" s="17"/>
    </row>
    <row r="116" spans="1:12" ht="37.5">
      <c r="A116" s="27"/>
      <c r="B116" s="28"/>
      <c r="C116" s="29"/>
      <c r="D116" s="18" t="s">
        <v>40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6" t="e">
        <f t="shared" si="13"/>
        <v>#DIV/0!</v>
      </c>
      <c r="K116" s="16" t="e">
        <f t="shared" si="14"/>
        <v>#DIV/0!</v>
      </c>
      <c r="L116" s="17"/>
    </row>
    <row r="117" spans="1:12" ht="56.25">
      <c r="A117" s="27"/>
      <c r="B117" s="28"/>
      <c r="C117" s="29"/>
      <c r="D117" s="18" t="s">
        <v>41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6" t="e">
        <f t="shared" si="13"/>
        <v>#DIV/0!</v>
      </c>
      <c r="K117" s="16" t="e">
        <f t="shared" si="14"/>
        <v>#DIV/0!</v>
      </c>
      <c r="L117" s="17"/>
    </row>
    <row r="118" spans="1:12" ht="37.5">
      <c r="A118" s="27"/>
      <c r="B118" s="28"/>
      <c r="C118" s="29"/>
      <c r="D118" s="18" t="s">
        <v>42</v>
      </c>
      <c r="E118" s="15">
        <f>E119+E120+E121</f>
        <v>72393</v>
      </c>
      <c r="F118" s="15">
        <f>F119</f>
        <v>72393</v>
      </c>
      <c r="G118" s="15">
        <f>G119</f>
        <v>72260.899999999994</v>
      </c>
      <c r="H118" s="15">
        <f>H119</f>
        <v>32547.5</v>
      </c>
      <c r="I118" s="15">
        <f t="shared" ref="I118" si="19">I119+I120+I121</f>
        <v>32547.5</v>
      </c>
      <c r="J118" s="16">
        <f t="shared" si="13"/>
        <v>44.9594574061028</v>
      </c>
      <c r="K118" s="16">
        <f t="shared" si="14"/>
        <v>44.9594574061028</v>
      </c>
      <c r="L118" s="17"/>
    </row>
    <row r="119" spans="1:12">
      <c r="A119" s="27"/>
      <c r="B119" s="28"/>
      <c r="C119" s="29"/>
      <c r="D119" s="18" t="s">
        <v>2</v>
      </c>
      <c r="E119" s="15">
        <v>72393</v>
      </c>
      <c r="F119" s="15">
        <v>72393</v>
      </c>
      <c r="G119" s="15">
        <v>72260.899999999994</v>
      </c>
      <c r="H119" s="20">
        <v>32547.5</v>
      </c>
      <c r="I119" s="20">
        <v>32547.5</v>
      </c>
      <c r="J119" s="16">
        <f t="shared" si="13"/>
        <v>44.9594574061028</v>
      </c>
      <c r="K119" s="16">
        <f t="shared" si="14"/>
        <v>44.9594574061028</v>
      </c>
      <c r="L119" s="17"/>
    </row>
    <row r="120" spans="1:12">
      <c r="A120" s="27"/>
      <c r="B120" s="28"/>
      <c r="C120" s="29"/>
      <c r="D120" s="18" t="s">
        <v>11</v>
      </c>
      <c r="E120" s="15">
        <v>0</v>
      </c>
      <c r="F120" s="15" t="s">
        <v>13</v>
      </c>
      <c r="G120" s="15" t="s">
        <v>13</v>
      </c>
      <c r="H120" s="15" t="s">
        <v>13</v>
      </c>
      <c r="I120" s="15">
        <v>0</v>
      </c>
      <c r="J120" s="16" t="e">
        <f t="shared" si="13"/>
        <v>#DIV/0!</v>
      </c>
      <c r="K120" s="16" t="e">
        <f t="shared" si="14"/>
        <v>#VALUE!</v>
      </c>
      <c r="L120" s="17"/>
    </row>
    <row r="121" spans="1:12" ht="37.5">
      <c r="A121" s="27"/>
      <c r="B121" s="28"/>
      <c r="C121" s="29"/>
      <c r="D121" s="18" t="s">
        <v>12</v>
      </c>
      <c r="E121" s="15">
        <v>0</v>
      </c>
      <c r="F121" s="15" t="s">
        <v>13</v>
      </c>
      <c r="G121" s="15" t="s">
        <v>13</v>
      </c>
      <c r="H121" s="15" t="s">
        <v>13</v>
      </c>
      <c r="I121" s="15">
        <v>0</v>
      </c>
      <c r="J121" s="16" t="e">
        <f t="shared" si="13"/>
        <v>#DIV/0!</v>
      </c>
      <c r="K121" s="16" t="e">
        <f t="shared" si="14"/>
        <v>#VALUE!</v>
      </c>
      <c r="L121" s="17"/>
    </row>
    <row r="122" spans="1:12">
      <c r="A122" s="27" t="s">
        <v>46</v>
      </c>
      <c r="B122" s="28" t="s">
        <v>70</v>
      </c>
      <c r="C122" s="29" t="s">
        <v>7</v>
      </c>
      <c r="D122" s="14" t="s">
        <v>1</v>
      </c>
      <c r="E122" s="15">
        <f>E123+E124+E125+E126</f>
        <v>179861.2</v>
      </c>
      <c r="F122" s="15" t="s">
        <v>13</v>
      </c>
      <c r="G122" s="15" t="s">
        <v>13</v>
      </c>
      <c r="H122" s="15" t="s">
        <v>13</v>
      </c>
      <c r="I122" s="15">
        <f>I123+I126+I128+I129</f>
        <v>83785.7</v>
      </c>
      <c r="J122" s="16">
        <f t="shared" si="13"/>
        <v>46.583532190377909</v>
      </c>
      <c r="K122" s="16" t="e">
        <f t="shared" si="14"/>
        <v>#VALUE!</v>
      </c>
      <c r="L122" s="17"/>
    </row>
    <row r="123" spans="1:12" ht="37.5">
      <c r="A123" s="27"/>
      <c r="B123" s="28"/>
      <c r="C123" s="29"/>
      <c r="D123" s="18" t="s">
        <v>39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6" t="e">
        <f t="shared" si="13"/>
        <v>#DIV/0!</v>
      </c>
      <c r="K123" s="16" t="e">
        <f t="shared" si="14"/>
        <v>#DIV/0!</v>
      </c>
      <c r="L123" s="17"/>
    </row>
    <row r="124" spans="1:12" ht="37.5">
      <c r="A124" s="27"/>
      <c r="B124" s="28"/>
      <c r="C124" s="29"/>
      <c r="D124" s="18" t="s">
        <v>40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6" t="e">
        <f t="shared" si="13"/>
        <v>#DIV/0!</v>
      </c>
      <c r="K124" s="16" t="e">
        <f t="shared" si="14"/>
        <v>#DIV/0!</v>
      </c>
      <c r="L124" s="17"/>
    </row>
    <row r="125" spans="1:12" ht="56.25">
      <c r="A125" s="27"/>
      <c r="B125" s="28"/>
      <c r="C125" s="29"/>
      <c r="D125" s="18" t="s">
        <v>41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6" t="e">
        <f t="shared" si="13"/>
        <v>#DIV/0!</v>
      </c>
      <c r="K125" s="16" t="e">
        <f t="shared" si="14"/>
        <v>#DIV/0!</v>
      </c>
      <c r="L125" s="17"/>
    </row>
    <row r="126" spans="1:12" ht="37.5">
      <c r="A126" s="27"/>
      <c r="B126" s="28"/>
      <c r="C126" s="29"/>
      <c r="D126" s="18" t="s">
        <v>42</v>
      </c>
      <c r="E126" s="15">
        <f>E127+E128+E129</f>
        <v>179861.2</v>
      </c>
      <c r="F126" s="15">
        <f>F127</f>
        <v>179861.2</v>
      </c>
      <c r="G126" s="15">
        <f>G127</f>
        <v>179861.2</v>
      </c>
      <c r="H126" s="15">
        <f>H127</f>
        <v>83785.7</v>
      </c>
      <c r="I126" s="15">
        <f t="shared" ref="I126" si="20">I127+I128+I129</f>
        <v>83785.7</v>
      </c>
      <c r="J126" s="16">
        <f t="shared" si="13"/>
        <v>46.583532190377909</v>
      </c>
      <c r="K126" s="16">
        <f t="shared" si="14"/>
        <v>46.583532190377909</v>
      </c>
      <c r="L126" s="17"/>
    </row>
    <row r="127" spans="1:12">
      <c r="A127" s="27"/>
      <c r="B127" s="28"/>
      <c r="C127" s="29"/>
      <c r="D127" s="18" t="s">
        <v>2</v>
      </c>
      <c r="E127" s="15">
        <v>179861.2</v>
      </c>
      <c r="F127" s="15">
        <v>179861.2</v>
      </c>
      <c r="G127" s="15">
        <v>179861.2</v>
      </c>
      <c r="H127" s="20">
        <v>83785.7</v>
      </c>
      <c r="I127" s="20">
        <v>83785.7</v>
      </c>
      <c r="J127" s="16">
        <f t="shared" si="13"/>
        <v>46.583532190377909</v>
      </c>
      <c r="K127" s="16">
        <f t="shared" si="14"/>
        <v>46.583532190377909</v>
      </c>
      <c r="L127" s="17"/>
    </row>
    <row r="128" spans="1:12">
      <c r="A128" s="27"/>
      <c r="B128" s="28"/>
      <c r="C128" s="29"/>
      <c r="D128" s="18" t="s">
        <v>11</v>
      </c>
      <c r="E128" s="15">
        <v>0</v>
      </c>
      <c r="F128" s="15" t="s">
        <v>13</v>
      </c>
      <c r="G128" s="15" t="s">
        <v>13</v>
      </c>
      <c r="H128" s="15" t="s">
        <v>13</v>
      </c>
      <c r="I128" s="15">
        <v>0</v>
      </c>
      <c r="J128" s="16" t="e">
        <f t="shared" si="13"/>
        <v>#DIV/0!</v>
      </c>
      <c r="K128" s="16" t="e">
        <f t="shared" si="14"/>
        <v>#VALUE!</v>
      </c>
      <c r="L128" s="17"/>
    </row>
    <row r="129" spans="1:12" ht="37.5">
      <c r="A129" s="27"/>
      <c r="B129" s="28"/>
      <c r="C129" s="29"/>
      <c r="D129" s="18" t="s">
        <v>12</v>
      </c>
      <c r="E129" s="15">
        <v>0</v>
      </c>
      <c r="F129" s="15" t="s">
        <v>13</v>
      </c>
      <c r="G129" s="15" t="s">
        <v>13</v>
      </c>
      <c r="H129" s="15" t="s">
        <v>13</v>
      </c>
      <c r="I129" s="15">
        <v>0</v>
      </c>
      <c r="J129" s="16" t="e">
        <f t="shared" si="13"/>
        <v>#DIV/0!</v>
      </c>
      <c r="K129" s="16" t="e">
        <f t="shared" si="14"/>
        <v>#VALUE!</v>
      </c>
      <c r="L129" s="17"/>
    </row>
    <row r="130" spans="1:12">
      <c r="A130" s="27" t="s">
        <v>47</v>
      </c>
      <c r="B130" s="28" t="s">
        <v>71</v>
      </c>
      <c r="C130" s="29" t="s">
        <v>7</v>
      </c>
      <c r="D130" s="14" t="s">
        <v>1</v>
      </c>
      <c r="E130" s="15">
        <f>E131+E132+E133+E134</f>
        <v>359013.3</v>
      </c>
      <c r="F130" s="15" t="s">
        <v>13</v>
      </c>
      <c r="G130" s="15" t="s">
        <v>13</v>
      </c>
      <c r="H130" s="15" t="s">
        <v>13</v>
      </c>
      <c r="I130" s="15">
        <f>I131+I134+I136+I137</f>
        <v>139368.70000000001</v>
      </c>
      <c r="J130" s="16">
        <f t="shared" si="13"/>
        <v>38.819926726948559</v>
      </c>
      <c r="K130" s="16" t="e">
        <f t="shared" si="14"/>
        <v>#VALUE!</v>
      </c>
      <c r="L130" s="17"/>
    </row>
    <row r="131" spans="1:12" ht="37.5">
      <c r="A131" s="27"/>
      <c r="B131" s="28"/>
      <c r="C131" s="29"/>
      <c r="D131" s="18" t="s">
        <v>39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6" t="e">
        <f t="shared" si="13"/>
        <v>#DIV/0!</v>
      </c>
      <c r="K131" s="16" t="e">
        <f t="shared" si="14"/>
        <v>#DIV/0!</v>
      </c>
      <c r="L131" s="17"/>
    </row>
    <row r="132" spans="1:12" ht="37.5">
      <c r="A132" s="27"/>
      <c r="B132" s="28"/>
      <c r="C132" s="29"/>
      <c r="D132" s="18" t="s">
        <v>40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6" t="e">
        <f t="shared" si="13"/>
        <v>#DIV/0!</v>
      </c>
      <c r="K132" s="16" t="e">
        <f t="shared" si="14"/>
        <v>#DIV/0!</v>
      </c>
      <c r="L132" s="17"/>
    </row>
    <row r="133" spans="1:12" ht="56.25">
      <c r="A133" s="27"/>
      <c r="B133" s="28"/>
      <c r="C133" s="29"/>
      <c r="D133" s="18" t="s">
        <v>41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6" t="e">
        <f t="shared" si="13"/>
        <v>#DIV/0!</v>
      </c>
      <c r="K133" s="16" t="e">
        <f t="shared" si="14"/>
        <v>#DIV/0!</v>
      </c>
      <c r="L133" s="17"/>
    </row>
    <row r="134" spans="1:12" ht="37.5">
      <c r="A134" s="27"/>
      <c r="B134" s="28"/>
      <c r="C134" s="29"/>
      <c r="D134" s="18" t="s">
        <v>42</v>
      </c>
      <c r="E134" s="15">
        <f>E135+E136+E137</f>
        <v>359013.3</v>
      </c>
      <c r="F134" s="15">
        <f>F135</f>
        <v>359013.3</v>
      </c>
      <c r="G134" s="15">
        <f>G135</f>
        <v>359013.3</v>
      </c>
      <c r="H134" s="15">
        <f>H135</f>
        <v>139368.70000000001</v>
      </c>
      <c r="I134" s="15">
        <f t="shared" ref="I134" si="21">I135+I136+I137</f>
        <v>139368.70000000001</v>
      </c>
      <c r="J134" s="16">
        <f t="shared" si="13"/>
        <v>38.819926726948559</v>
      </c>
      <c r="K134" s="16">
        <f t="shared" si="14"/>
        <v>38.819926726948559</v>
      </c>
      <c r="L134" s="17"/>
    </row>
    <row r="135" spans="1:12">
      <c r="A135" s="27"/>
      <c r="B135" s="28"/>
      <c r="C135" s="29"/>
      <c r="D135" s="18" t="s">
        <v>2</v>
      </c>
      <c r="E135" s="15">
        <v>359013.3</v>
      </c>
      <c r="F135" s="15">
        <v>359013.3</v>
      </c>
      <c r="G135" s="15">
        <v>359013.3</v>
      </c>
      <c r="H135" s="21">
        <v>139368.70000000001</v>
      </c>
      <c r="I135" s="21">
        <v>139368.70000000001</v>
      </c>
      <c r="J135" s="16">
        <f t="shared" si="13"/>
        <v>38.819926726948559</v>
      </c>
      <c r="K135" s="16">
        <f t="shared" si="14"/>
        <v>38.819926726948559</v>
      </c>
      <c r="L135" s="17"/>
    </row>
    <row r="136" spans="1:12">
      <c r="A136" s="27"/>
      <c r="B136" s="28"/>
      <c r="C136" s="29"/>
      <c r="D136" s="18" t="s">
        <v>11</v>
      </c>
      <c r="E136" s="15">
        <v>0</v>
      </c>
      <c r="F136" s="15" t="s">
        <v>13</v>
      </c>
      <c r="G136" s="15" t="s">
        <v>13</v>
      </c>
      <c r="H136" s="15" t="s">
        <v>13</v>
      </c>
      <c r="I136" s="15">
        <v>0</v>
      </c>
      <c r="J136" s="16" t="e">
        <f t="shared" si="13"/>
        <v>#DIV/0!</v>
      </c>
      <c r="K136" s="16" t="e">
        <f t="shared" si="14"/>
        <v>#VALUE!</v>
      </c>
      <c r="L136" s="17"/>
    </row>
    <row r="137" spans="1:12" ht="37.5">
      <c r="A137" s="27"/>
      <c r="B137" s="28"/>
      <c r="C137" s="29"/>
      <c r="D137" s="18" t="s">
        <v>12</v>
      </c>
      <c r="E137" s="15">
        <v>0</v>
      </c>
      <c r="F137" s="15" t="s">
        <v>13</v>
      </c>
      <c r="G137" s="15" t="s">
        <v>13</v>
      </c>
      <c r="H137" s="15" t="s">
        <v>13</v>
      </c>
      <c r="I137" s="15">
        <v>0</v>
      </c>
      <c r="J137" s="16" t="e">
        <f t="shared" si="13"/>
        <v>#DIV/0!</v>
      </c>
      <c r="K137" s="16" t="e">
        <f t="shared" si="14"/>
        <v>#VALUE!</v>
      </c>
      <c r="L137" s="17"/>
    </row>
    <row r="138" spans="1:12">
      <c r="A138" s="27" t="s">
        <v>48</v>
      </c>
      <c r="B138" s="28" t="s">
        <v>72</v>
      </c>
      <c r="C138" s="29" t="s">
        <v>7</v>
      </c>
      <c r="D138" s="14" t="s">
        <v>1</v>
      </c>
      <c r="E138" s="15">
        <f>E139+E140+E141+E142</f>
        <v>3094</v>
      </c>
      <c r="F138" s="15" t="s">
        <v>13</v>
      </c>
      <c r="G138" s="15" t="s">
        <v>13</v>
      </c>
      <c r="H138" s="15" t="s">
        <v>13</v>
      </c>
      <c r="I138" s="15">
        <f>I139+I142+I144+I145</f>
        <v>1161.5999999999999</v>
      </c>
      <c r="J138" s="16">
        <f t="shared" si="13"/>
        <v>37.543632837750479</v>
      </c>
      <c r="K138" s="16" t="e">
        <f t="shared" si="14"/>
        <v>#VALUE!</v>
      </c>
      <c r="L138" s="17"/>
    </row>
    <row r="139" spans="1:12" ht="37.5">
      <c r="A139" s="27"/>
      <c r="B139" s="28"/>
      <c r="C139" s="29"/>
      <c r="D139" s="18" t="s">
        <v>39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6" t="e">
        <f t="shared" si="13"/>
        <v>#DIV/0!</v>
      </c>
      <c r="K139" s="16" t="e">
        <f t="shared" si="14"/>
        <v>#DIV/0!</v>
      </c>
      <c r="L139" s="17"/>
    </row>
    <row r="140" spans="1:12" ht="37.5">
      <c r="A140" s="27"/>
      <c r="B140" s="28"/>
      <c r="C140" s="29"/>
      <c r="D140" s="18" t="s">
        <v>40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6" t="e">
        <f t="shared" si="13"/>
        <v>#DIV/0!</v>
      </c>
      <c r="K140" s="16" t="e">
        <f t="shared" si="14"/>
        <v>#DIV/0!</v>
      </c>
      <c r="L140" s="17"/>
    </row>
    <row r="141" spans="1:12" ht="56.25">
      <c r="A141" s="27"/>
      <c r="B141" s="28"/>
      <c r="C141" s="29"/>
      <c r="D141" s="18" t="s">
        <v>41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6" t="e">
        <f t="shared" si="13"/>
        <v>#DIV/0!</v>
      </c>
      <c r="K141" s="16" t="e">
        <f t="shared" si="14"/>
        <v>#DIV/0!</v>
      </c>
      <c r="L141" s="17"/>
    </row>
    <row r="142" spans="1:12" ht="37.5">
      <c r="A142" s="27"/>
      <c r="B142" s="28"/>
      <c r="C142" s="29"/>
      <c r="D142" s="18" t="s">
        <v>42</v>
      </c>
      <c r="E142" s="15">
        <f>E143+E144+E145</f>
        <v>3094</v>
      </c>
      <c r="F142" s="15">
        <f>F143</f>
        <v>3094</v>
      </c>
      <c r="G142" s="15">
        <f>G143</f>
        <v>3094</v>
      </c>
      <c r="H142" s="15">
        <f>H143</f>
        <v>1161.5999999999999</v>
      </c>
      <c r="I142" s="15">
        <f t="shared" ref="I142" si="22">I143+I144+I145</f>
        <v>1161.5999999999999</v>
      </c>
      <c r="J142" s="16">
        <f t="shared" si="13"/>
        <v>37.543632837750479</v>
      </c>
      <c r="K142" s="16">
        <f t="shared" si="14"/>
        <v>37.543632837750479</v>
      </c>
      <c r="L142" s="17"/>
    </row>
    <row r="143" spans="1:12">
      <c r="A143" s="27"/>
      <c r="B143" s="28"/>
      <c r="C143" s="29"/>
      <c r="D143" s="18" t="s">
        <v>2</v>
      </c>
      <c r="E143" s="15">
        <v>3094</v>
      </c>
      <c r="F143" s="15">
        <v>3094</v>
      </c>
      <c r="G143" s="15">
        <v>3094</v>
      </c>
      <c r="H143" s="20">
        <v>1161.5999999999999</v>
      </c>
      <c r="I143" s="20">
        <v>1161.5999999999999</v>
      </c>
      <c r="J143" s="16">
        <f t="shared" si="13"/>
        <v>37.543632837750479</v>
      </c>
      <c r="K143" s="16">
        <f t="shared" si="14"/>
        <v>37.543632837750479</v>
      </c>
      <c r="L143" s="17"/>
    </row>
    <row r="144" spans="1:12">
      <c r="A144" s="27"/>
      <c r="B144" s="28"/>
      <c r="C144" s="29"/>
      <c r="D144" s="18" t="s">
        <v>11</v>
      </c>
      <c r="E144" s="15">
        <v>0</v>
      </c>
      <c r="F144" s="15" t="s">
        <v>13</v>
      </c>
      <c r="G144" s="15" t="s">
        <v>13</v>
      </c>
      <c r="H144" s="15" t="s">
        <v>13</v>
      </c>
      <c r="I144" s="15">
        <v>0</v>
      </c>
      <c r="J144" s="16" t="e">
        <f t="shared" ref="J144:J190" si="23">I144/E144*100</f>
        <v>#DIV/0!</v>
      </c>
      <c r="K144" s="16" t="e">
        <f t="shared" si="14"/>
        <v>#VALUE!</v>
      </c>
      <c r="L144" s="17"/>
    </row>
    <row r="145" spans="1:12" ht="37.5">
      <c r="A145" s="27"/>
      <c r="B145" s="28"/>
      <c r="C145" s="29"/>
      <c r="D145" s="18" t="s">
        <v>12</v>
      </c>
      <c r="E145" s="15">
        <v>0</v>
      </c>
      <c r="F145" s="15" t="s">
        <v>13</v>
      </c>
      <c r="G145" s="15" t="s">
        <v>13</v>
      </c>
      <c r="H145" s="15" t="s">
        <v>13</v>
      </c>
      <c r="I145" s="15">
        <v>0</v>
      </c>
      <c r="J145" s="16" t="e">
        <f t="shared" si="23"/>
        <v>#DIV/0!</v>
      </c>
      <c r="K145" s="16" t="e">
        <f t="shared" ref="K145:K190" si="24">H145/F145*100</f>
        <v>#VALUE!</v>
      </c>
      <c r="L145" s="17"/>
    </row>
    <row r="146" spans="1:12">
      <c r="A146" s="27">
        <v>15</v>
      </c>
      <c r="B146" s="28" t="s">
        <v>73</v>
      </c>
      <c r="C146" s="29" t="s">
        <v>7</v>
      </c>
      <c r="D146" s="14" t="s">
        <v>1</v>
      </c>
      <c r="E146" s="15">
        <f>E147+E148+E149+E150</f>
        <v>24938.400000000001</v>
      </c>
      <c r="F146" s="15" t="s">
        <v>13</v>
      </c>
      <c r="G146" s="15" t="s">
        <v>13</v>
      </c>
      <c r="H146" s="15" t="s">
        <v>13</v>
      </c>
      <c r="I146" s="15">
        <f>I147+I150+I152+I153</f>
        <v>10212.4</v>
      </c>
      <c r="J146" s="16">
        <f t="shared" si="23"/>
        <v>40.950502037019213</v>
      </c>
      <c r="K146" s="16" t="e">
        <f t="shared" si="24"/>
        <v>#VALUE!</v>
      </c>
      <c r="L146" s="17"/>
    </row>
    <row r="147" spans="1:12" ht="37.5">
      <c r="A147" s="27"/>
      <c r="B147" s="28"/>
      <c r="C147" s="29"/>
      <c r="D147" s="18" t="s">
        <v>39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6" t="e">
        <f t="shared" si="23"/>
        <v>#DIV/0!</v>
      </c>
      <c r="K147" s="16" t="e">
        <f t="shared" si="24"/>
        <v>#DIV/0!</v>
      </c>
      <c r="L147" s="17"/>
    </row>
    <row r="148" spans="1:12" ht="37.5">
      <c r="A148" s="27"/>
      <c r="B148" s="28"/>
      <c r="C148" s="29"/>
      <c r="D148" s="18" t="s">
        <v>40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6" t="e">
        <f t="shared" si="23"/>
        <v>#DIV/0!</v>
      </c>
      <c r="K148" s="16" t="e">
        <f t="shared" si="24"/>
        <v>#DIV/0!</v>
      </c>
      <c r="L148" s="17"/>
    </row>
    <row r="149" spans="1:12" ht="56.25">
      <c r="A149" s="27"/>
      <c r="B149" s="28"/>
      <c r="C149" s="29"/>
      <c r="D149" s="18" t="s">
        <v>41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6" t="e">
        <f t="shared" si="23"/>
        <v>#DIV/0!</v>
      </c>
      <c r="K149" s="16" t="e">
        <f t="shared" si="24"/>
        <v>#DIV/0!</v>
      </c>
      <c r="L149" s="17"/>
    </row>
    <row r="150" spans="1:12" ht="37.5">
      <c r="A150" s="27"/>
      <c r="B150" s="28"/>
      <c r="C150" s="29"/>
      <c r="D150" s="18" t="s">
        <v>42</v>
      </c>
      <c r="E150" s="15">
        <f>E151+E152+E153</f>
        <v>24938.400000000001</v>
      </c>
      <c r="F150" s="15">
        <f>F151</f>
        <v>24711</v>
      </c>
      <c r="G150" s="15">
        <f>G151</f>
        <v>24711</v>
      </c>
      <c r="H150" s="15">
        <f>H151</f>
        <v>10212.4</v>
      </c>
      <c r="I150" s="15">
        <f t="shared" ref="I150" si="25">I151+I152+I153</f>
        <v>10212.4</v>
      </c>
      <c r="J150" s="16">
        <f t="shared" si="23"/>
        <v>40.950502037019213</v>
      </c>
      <c r="K150" s="16">
        <f t="shared" si="24"/>
        <v>41.327344097770222</v>
      </c>
      <c r="L150" s="17"/>
    </row>
    <row r="151" spans="1:12">
      <c r="A151" s="27"/>
      <c r="B151" s="28"/>
      <c r="C151" s="29"/>
      <c r="D151" s="18" t="s">
        <v>2</v>
      </c>
      <c r="E151" s="15">
        <v>24938.400000000001</v>
      </c>
      <c r="F151" s="15">
        <v>24711</v>
      </c>
      <c r="G151" s="15">
        <v>24711</v>
      </c>
      <c r="H151" s="20">
        <v>10212.4</v>
      </c>
      <c r="I151" s="20">
        <v>10212.4</v>
      </c>
      <c r="J151" s="16">
        <f t="shared" si="23"/>
        <v>40.950502037019213</v>
      </c>
      <c r="K151" s="16">
        <f t="shared" si="24"/>
        <v>41.327344097770222</v>
      </c>
      <c r="L151" s="17"/>
    </row>
    <row r="152" spans="1:12">
      <c r="A152" s="27"/>
      <c r="B152" s="28"/>
      <c r="C152" s="29"/>
      <c r="D152" s="18" t="s">
        <v>11</v>
      </c>
      <c r="E152" s="15">
        <v>0</v>
      </c>
      <c r="F152" s="15" t="s">
        <v>13</v>
      </c>
      <c r="G152" s="15" t="s">
        <v>13</v>
      </c>
      <c r="H152" s="15" t="s">
        <v>13</v>
      </c>
      <c r="I152" s="15">
        <v>0</v>
      </c>
      <c r="J152" s="16" t="e">
        <f t="shared" si="23"/>
        <v>#DIV/0!</v>
      </c>
      <c r="K152" s="16" t="e">
        <f t="shared" si="24"/>
        <v>#VALUE!</v>
      </c>
      <c r="L152" s="17"/>
    </row>
    <row r="153" spans="1:12" ht="37.5">
      <c r="A153" s="27"/>
      <c r="B153" s="28"/>
      <c r="C153" s="29"/>
      <c r="D153" s="18" t="s">
        <v>12</v>
      </c>
      <c r="E153" s="15">
        <v>0</v>
      </c>
      <c r="F153" s="15" t="s">
        <v>13</v>
      </c>
      <c r="G153" s="15" t="s">
        <v>13</v>
      </c>
      <c r="H153" s="15" t="s">
        <v>13</v>
      </c>
      <c r="I153" s="15">
        <v>0</v>
      </c>
      <c r="J153" s="16" t="e">
        <f t="shared" si="23"/>
        <v>#DIV/0!</v>
      </c>
      <c r="K153" s="16" t="e">
        <f t="shared" si="24"/>
        <v>#VALUE!</v>
      </c>
      <c r="L153" s="17"/>
    </row>
    <row r="154" spans="1:12">
      <c r="A154" s="27" t="s">
        <v>49</v>
      </c>
      <c r="B154" s="28" t="s">
        <v>74</v>
      </c>
      <c r="C154" s="29" t="s">
        <v>7</v>
      </c>
      <c r="D154" s="14" t="s">
        <v>1</v>
      </c>
      <c r="E154" s="15">
        <f>E155+E156+E157+E158</f>
        <v>2017.6</v>
      </c>
      <c r="F154" s="15" t="s">
        <v>13</v>
      </c>
      <c r="G154" s="15" t="s">
        <v>13</v>
      </c>
      <c r="H154" s="15" t="s">
        <v>13</v>
      </c>
      <c r="I154" s="15">
        <f>I155+I158+I160+I161</f>
        <v>0</v>
      </c>
      <c r="J154" s="16">
        <f t="shared" si="23"/>
        <v>0</v>
      </c>
      <c r="K154" s="16" t="e">
        <f t="shared" si="24"/>
        <v>#VALUE!</v>
      </c>
      <c r="L154" s="17"/>
    </row>
    <row r="155" spans="1:12" ht="37.5">
      <c r="A155" s="27"/>
      <c r="B155" s="28"/>
      <c r="C155" s="29"/>
      <c r="D155" s="18" t="s">
        <v>39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6" t="e">
        <f t="shared" si="23"/>
        <v>#DIV/0!</v>
      </c>
      <c r="K155" s="16" t="e">
        <f t="shared" si="24"/>
        <v>#DIV/0!</v>
      </c>
      <c r="L155" s="17"/>
    </row>
    <row r="156" spans="1:12" ht="37.5">
      <c r="A156" s="27"/>
      <c r="B156" s="28"/>
      <c r="C156" s="29"/>
      <c r="D156" s="18" t="s">
        <v>40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6" t="e">
        <f t="shared" si="23"/>
        <v>#DIV/0!</v>
      </c>
      <c r="K156" s="16" t="e">
        <f t="shared" si="24"/>
        <v>#DIV/0!</v>
      </c>
      <c r="L156" s="17"/>
    </row>
    <row r="157" spans="1:12" ht="56.25">
      <c r="A157" s="27"/>
      <c r="B157" s="28"/>
      <c r="C157" s="29"/>
      <c r="D157" s="18" t="s">
        <v>41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6" t="e">
        <f t="shared" si="23"/>
        <v>#DIV/0!</v>
      </c>
      <c r="K157" s="16" t="e">
        <f t="shared" si="24"/>
        <v>#DIV/0!</v>
      </c>
      <c r="L157" s="17"/>
    </row>
    <row r="158" spans="1:12" ht="37.5">
      <c r="A158" s="27"/>
      <c r="B158" s="28"/>
      <c r="C158" s="29"/>
      <c r="D158" s="18" t="s">
        <v>42</v>
      </c>
      <c r="E158" s="15">
        <f>E159+E160+E161</f>
        <v>2017.6</v>
      </c>
      <c r="F158" s="15">
        <f>F159</f>
        <v>2017.6</v>
      </c>
      <c r="G158" s="15">
        <f>G159</f>
        <v>1815.8</v>
      </c>
      <c r="H158" s="15">
        <f>H159</f>
        <v>0</v>
      </c>
      <c r="I158" s="15">
        <f t="shared" ref="I158" si="26">I159+I160+I161</f>
        <v>0</v>
      </c>
      <c r="J158" s="16">
        <f t="shared" si="23"/>
        <v>0</v>
      </c>
      <c r="K158" s="16">
        <f t="shared" si="24"/>
        <v>0</v>
      </c>
      <c r="L158" s="17"/>
    </row>
    <row r="159" spans="1:12">
      <c r="A159" s="27"/>
      <c r="B159" s="28"/>
      <c r="C159" s="29"/>
      <c r="D159" s="18" t="s">
        <v>2</v>
      </c>
      <c r="E159" s="15">
        <v>2017.6</v>
      </c>
      <c r="F159" s="15">
        <v>2017.6</v>
      </c>
      <c r="G159" s="15">
        <v>1815.8</v>
      </c>
      <c r="H159" s="15">
        <v>0</v>
      </c>
      <c r="I159" s="15">
        <v>0</v>
      </c>
      <c r="J159" s="16">
        <f t="shared" si="23"/>
        <v>0</v>
      </c>
      <c r="K159" s="16">
        <f t="shared" si="24"/>
        <v>0</v>
      </c>
      <c r="L159" s="17"/>
    </row>
    <row r="160" spans="1:12">
      <c r="A160" s="27"/>
      <c r="B160" s="28"/>
      <c r="C160" s="29"/>
      <c r="D160" s="18" t="s">
        <v>11</v>
      </c>
      <c r="E160" s="15">
        <v>0</v>
      </c>
      <c r="F160" s="15" t="s">
        <v>13</v>
      </c>
      <c r="G160" s="15" t="s">
        <v>13</v>
      </c>
      <c r="H160" s="15" t="s">
        <v>13</v>
      </c>
      <c r="I160" s="15">
        <v>0</v>
      </c>
      <c r="J160" s="16" t="e">
        <f t="shared" si="23"/>
        <v>#DIV/0!</v>
      </c>
      <c r="K160" s="16" t="e">
        <f t="shared" si="24"/>
        <v>#VALUE!</v>
      </c>
      <c r="L160" s="17"/>
    </row>
    <row r="161" spans="1:12" ht="37.5">
      <c r="A161" s="27"/>
      <c r="B161" s="28"/>
      <c r="C161" s="29"/>
      <c r="D161" s="18" t="s">
        <v>12</v>
      </c>
      <c r="E161" s="15">
        <v>0</v>
      </c>
      <c r="F161" s="15" t="s">
        <v>13</v>
      </c>
      <c r="G161" s="15" t="s">
        <v>13</v>
      </c>
      <c r="H161" s="15" t="s">
        <v>13</v>
      </c>
      <c r="I161" s="15">
        <v>0</v>
      </c>
      <c r="J161" s="16" t="e">
        <f t="shared" si="23"/>
        <v>#DIV/0!</v>
      </c>
      <c r="K161" s="16" t="e">
        <f t="shared" si="24"/>
        <v>#VALUE!</v>
      </c>
      <c r="L161" s="17"/>
    </row>
    <row r="162" spans="1:12">
      <c r="A162" s="27" t="s">
        <v>50</v>
      </c>
      <c r="B162" s="28" t="s">
        <v>75</v>
      </c>
      <c r="C162" s="29" t="s">
        <v>7</v>
      </c>
      <c r="D162" s="14" t="s">
        <v>1</v>
      </c>
      <c r="E162" s="15">
        <f>E163+E164+E165+E166</f>
        <v>7752.5</v>
      </c>
      <c r="F162" s="15" t="s">
        <v>13</v>
      </c>
      <c r="G162" s="15" t="s">
        <v>13</v>
      </c>
      <c r="H162" s="15" t="s">
        <v>13</v>
      </c>
      <c r="I162" s="15">
        <f>I163+I166+I168+I169</f>
        <v>2105</v>
      </c>
      <c r="J162" s="16">
        <f t="shared" si="23"/>
        <v>27.152531441470494</v>
      </c>
      <c r="K162" s="16" t="e">
        <f t="shared" si="24"/>
        <v>#VALUE!</v>
      </c>
      <c r="L162" s="17"/>
    </row>
    <row r="163" spans="1:12" ht="37.5">
      <c r="A163" s="27"/>
      <c r="B163" s="28"/>
      <c r="C163" s="29"/>
      <c r="D163" s="18" t="s">
        <v>39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6" t="e">
        <f t="shared" si="23"/>
        <v>#DIV/0!</v>
      </c>
      <c r="K163" s="16" t="e">
        <f t="shared" si="24"/>
        <v>#DIV/0!</v>
      </c>
      <c r="L163" s="17"/>
    </row>
    <row r="164" spans="1:12" ht="37.5">
      <c r="A164" s="27"/>
      <c r="B164" s="28"/>
      <c r="C164" s="29"/>
      <c r="D164" s="18" t="s">
        <v>40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6" t="e">
        <f t="shared" si="23"/>
        <v>#DIV/0!</v>
      </c>
      <c r="K164" s="16" t="e">
        <f t="shared" si="24"/>
        <v>#DIV/0!</v>
      </c>
      <c r="L164" s="17"/>
    </row>
    <row r="165" spans="1:12" ht="56.25">
      <c r="A165" s="27"/>
      <c r="B165" s="28"/>
      <c r="C165" s="29"/>
      <c r="D165" s="18" t="s">
        <v>41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6" t="e">
        <f t="shared" si="23"/>
        <v>#DIV/0!</v>
      </c>
      <c r="K165" s="16" t="e">
        <f t="shared" si="24"/>
        <v>#DIV/0!</v>
      </c>
      <c r="L165" s="17"/>
    </row>
    <row r="166" spans="1:12" ht="37.5">
      <c r="A166" s="27"/>
      <c r="B166" s="28"/>
      <c r="C166" s="29"/>
      <c r="D166" s="18" t="s">
        <v>42</v>
      </c>
      <c r="E166" s="15">
        <f>E167+E168+E169</f>
        <v>7752.5</v>
      </c>
      <c r="F166" s="15">
        <f>F167</f>
        <v>7752.5</v>
      </c>
      <c r="G166" s="15">
        <f>G167</f>
        <v>7752.8</v>
      </c>
      <c r="H166" s="15">
        <f>H167</f>
        <v>2105</v>
      </c>
      <c r="I166" s="15">
        <f t="shared" ref="I166" si="27">I167+I168+I169</f>
        <v>2105</v>
      </c>
      <c r="J166" s="16">
        <f t="shared" si="23"/>
        <v>27.152531441470494</v>
      </c>
      <c r="K166" s="16">
        <f t="shared" si="24"/>
        <v>27.152531441470494</v>
      </c>
      <c r="L166" s="17"/>
    </row>
    <row r="167" spans="1:12">
      <c r="A167" s="27"/>
      <c r="B167" s="28"/>
      <c r="C167" s="29"/>
      <c r="D167" s="18" t="s">
        <v>2</v>
      </c>
      <c r="E167" s="15">
        <v>7752.5</v>
      </c>
      <c r="F167" s="15">
        <v>7752.5</v>
      </c>
      <c r="G167" s="15">
        <v>7752.8</v>
      </c>
      <c r="H167" s="20">
        <v>2105</v>
      </c>
      <c r="I167" s="20">
        <v>2105</v>
      </c>
      <c r="J167" s="16">
        <f t="shared" si="23"/>
        <v>27.152531441470494</v>
      </c>
      <c r="K167" s="16">
        <f t="shared" si="24"/>
        <v>27.152531441470494</v>
      </c>
      <c r="L167" s="17"/>
    </row>
    <row r="168" spans="1:12">
      <c r="A168" s="27"/>
      <c r="B168" s="28"/>
      <c r="C168" s="29"/>
      <c r="D168" s="18" t="s">
        <v>11</v>
      </c>
      <c r="E168" s="15">
        <v>0</v>
      </c>
      <c r="F168" s="15" t="s">
        <v>13</v>
      </c>
      <c r="G168" s="15" t="s">
        <v>13</v>
      </c>
      <c r="H168" s="15" t="s">
        <v>13</v>
      </c>
      <c r="I168" s="15">
        <v>0</v>
      </c>
      <c r="J168" s="16" t="e">
        <f t="shared" si="23"/>
        <v>#DIV/0!</v>
      </c>
      <c r="K168" s="16" t="e">
        <f t="shared" si="24"/>
        <v>#VALUE!</v>
      </c>
      <c r="L168" s="17"/>
    </row>
    <row r="169" spans="1:12" ht="37.5">
      <c r="A169" s="27"/>
      <c r="B169" s="28"/>
      <c r="C169" s="29"/>
      <c r="D169" s="18" t="s">
        <v>12</v>
      </c>
      <c r="E169" s="15">
        <v>0</v>
      </c>
      <c r="F169" s="15" t="s">
        <v>13</v>
      </c>
      <c r="G169" s="15" t="s">
        <v>13</v>
      </c>
      <c r="H169" s="15" t="s">
        <v>13</v>
      </c>
      <c r="I169" s="15">
        <v>0</v>
      </c>
      <c r="J169" s="16" t="e">
        <f t="shared" si="23"/>
        <v>#DIV/0!</v>
      </c>
      <c r="K169" s="16" t="e">
        <f t="shared" si="24"/>
        <v>#VALUE!</v>
      </c>
      <c r="L169" s="17"/>
    </row>
    <row r="170" spans="1:12">
      <c r="A170" s="27">
        <v>18</v>
      </c>
      <c r="B170" s="28" t="s">
        <v>53</v>
      </c>
      <c r="C170" s="29" t="s">
        <v>7</v>
      </c>
      <c r="D170" s="14" t="s">
        <v>1</v>
      </c>
      <c r="E170" s="15">
        <f>E171+E172+E173+E174</f>
        <v>0</v>
      </c>
      <c r="F170" s="15" t="s">
        <v>13</v>
      </c>
      <c r="G170" s="15" t="s">
        <v>13</v>
      </c>
      <c r="H170" s="42" t="s">
        <v>13</v>
      </c>
      <c r="I170" s="42">
        <f>I171+I174+I176+I177</f>
        <v>0</v>
      </c>
      <c r="J170" s="16" t="e">
        <f t="shared" si="23"/>
        <v>#DIV/0!</v>
      </c>
      <c r="K170" s="16" t="e">
        <f t="shared" si="24"/>
        <v>#VALUE!</v>
      </c>
      <c r="L170" s="17"/>
    </row>
    <row r="171" spans="1:12" ht="37.5">
      <c r="A171" s="27"/>
      <c r="B171" s="28"/>
      <c r="C171" s="29"/>
      <c r="D171" s="18" t="s">
        <v>39</v>
      </c>
      <c r="E171" s="15">
        <v>0</v>
      </c>
      <c r="F171" s="15">
        <v>0</v>
      </c>
      <c r="G171" s="15">
        <v>0</v>
      </c>
      <c r="H171" s="42">
        <v>0</v>
      </c>
      <c r="I171" s="42">
        <v>0</v>
      </c>
      <c r="J171" s="16" t="e">
        <f t="shared" si="23"/>
        <v>#DIV/0!</v>
      </c>
      <c r="K171" s="16" t="e">
        <f t="shared" si="24"/>
        <v>#DIV/0!</v>
      </c>
      <c r="L171" s="17"/>
    </row>
    <row r="172" spans="1:12" ht="37.5">
      <c r="A172" s="27"/>
      <c r="B172" s="28"/>
      <c r="C172" s="29"/>
      <c r="D172" s="18" t="s">
        <v>40</v>
      </c>
      <c r="E172" s="15">
        <v>0</v>
      </c>
      <c r="F172" s="15">
        <v>0</v>
      </c>
      <c r="G172" s="15">
        <v>0</v>
      </c>
      <c r="H172" s="42">
        <v>0</v>
      </c>
      <c r="I172" s="42">
        <v>0</v>
      </c>
      <c r="J172" s="16" t="e">
        <f t="shared" si="23"/>
        <v>#DIV/0!</v>
      </c>
      <c r="K172" s="16" t="e">
        <f t="shared" si="24"/>
        <v>#DIV/0!</v>
      </c>
      <c r="L172" s="17"/>
    </row>
    <row r="173" spans="1:12" ht="56.25">
      <c r="A173" s="27"/>
      <c r="B173" s="28"/>
      <c r="C173" s="29"/>
      <c r="D173" s="18" t="s">
        <v>41</v>
      </c>
      <c r="E173" s="15">
        <v>0</v>
      </c>
      <c r="F173" s="15">
        <v>0</v>
      </c>
      <c r="G173" s="15">
        <v>0</v>
      </c>
      <c r="H173" s="42">
        <v>0</v>
      </c>
      <c r="I173" s="42">
        <v>0</v>
      </c>
      <c r="J173" s="16" t="e">
        <f t="shared" si="23"/>
        <v>#DIV/0!</v>
      </c>
      <c r="K173" s="16" t="e">
        <f t="shared" si="24"/>
        <v>#DIV/0!</v>
      </c>
      <c r="L173" s="17"/>
    </row>
    <row r="174" spans="1:12" ht="37.5">
      <c r="A174" s="27"/>
      <c r="B174" s="28"/>
      <c r="C174" s="29"/>
      <c r="D174" s="18" t="s">
        <v>42</v>
      </c>
      <c r="E174" s="15">
        <f>E175+E176+E177</f>
        <v>0</v>
      </c>
      <c r="F174" s="15">
        <f>F175</f>
        <v>15000</v>
      </c>
      <c r="G174" s="15">
        <f>G175</f>
        <v>15000</v>
      </c>
      <c r="H174" s="42">
        <f>H175</f>
        <v>0</v>
      </c>
      <c r="I174" s="42">
        <f t="shared" ref="I174" si="28">I175+I176+I177</f>
        <v>0</v>
      </c>
      <c r="J174" s="16" t="e">
        <f t="shared" si="23"/>
        <v>#DIV/0!</v>
      </c>
      <c r="K174" s="16">
        <f t="shared" si="24"/>
        <v>0</v>
      </c>
      <c r="L174" s="17"/>
    </row>
    <row r="175" spans="1:12">
      <c r="A175" s="27"/>
      <c r="B175" s="28"/>
      <c r="C175" s="29"/>
      <c r="D175" s="18" t="s">
        <v>2</v>
      </c>
      <c r="E175" s="15">
        <v>0</v>
      </c>
      <c r="F175" s="15">
        <v>15000</v>
      </c>
      <c r="G175" s="15">
        <v>15000</v>
      </c>
      <c r="H175" s="43">
        <v>0</v>
      </c>
      <c r="I175" s="43">
        <v>0</v>
      </c>
      <c r="J175" s="16" t="e">
        <f t="shared" si="23"/>
        <v>#DIV/0!</v>
      </c>
      <c r="K175" s="16">
        <f t="shared" si="24"/>
        <v>0</v>
      </c>
      <c r="L175" s="17"/>
    </row>
    <row r="176" spans="1:12">
      <c r="A176" s="27"/>
      <c r="B176" s="28"/>
      <c r="C176" s="29"/>
      <c r="D176" s="18" t="s">
        <v>11</v>
      </c>
      <c r="E176" s="15">
        <v>0</v>
      </c>
      <c r="F176" s="15" t="s">
        <v>13</v>
      </c>
      <c r="G176" s="15" t="s">
        <v>13</v>
      </c>
      <c r="H176" s="42" t="s">
        <v>13</v>
      </c>
      <c r="I176" s="42">
        <v>0</v>
      </c>
      <c r="J176" s="16" t="e">
        <f t="shared" si="23"/>
        <v>#DIV/0!</v>
      </c>
      <c r="K176" s="16" t="e">
        <f t="shared" si="24"/>
        <v>#VALUE!</v>
      </c>
      <c r="L176" s="17"/>
    </row>
    <row r="177" spans="1:12" ht="37.5">
      <c r="A177" s="27"/>
      <c r="B177" s="28"/>
      <c r="C177" s="29"/>
      <c r="D177" s="18" t="s">
        <v>12</v>
      </c>
      <c r="E177" s="15">
        <v>0</v>
      </c>
      <c r="F177" s="15" t="s">
        <v>13</v>
      </c>
      <c r="G177" s="15" t="s">
        <v>13</v>
      </c>
      <c r="H177" s="42" t="s">
        <v>13</v>
      </c>
      <c r="I177" s="42">
        <v>0</v>
      </c>
      <c r="J177" s="16" t="e">
        <f t="shared" si="23"/>
        <v>#DIV/0!</v>
      </c>
      <c r="K177" s="16" t="e">
        <f t="shared" si="24"/>
        <v>#VALUE!</v>
      </c>
      <c r="L177" s="17"/>
    </row>
    <row r="178" spans="1:12">
      <c r="A178" s="27">
        <v>18</v>
      </c>
      <c r="B178" s="28" t="s">
        <v>54</v>
      </c>
      <c r="C178" s="29" t="s">
        <v>7</v>
      </c>
      <c r="D178" s="14" t="s">
        <v>1</v>
      </c>
      <c r="E178" s="15">
        <f>E179+E180+E181+E182</f>
        <v>0</v>
      </c>
      <c r="F178" s="15" t="s">
        <v>13</v>
      </c>
      <c r="G178" s="15" t="s">
        <v>13</v>
      </c>
      <c r="H178" s="15" t="s">
        <v>13</v>
      </c>
      <c r="I178" s="15">
        <f>I179+I182+I184+I185</f>
        <v>256.3</v>
      </c>
      <c r="J178" s="16" t="e">
        <f t="shared" si="23"/>
        <v>#DIV/0!</v>
      </c>
      <c r="K178" s="16" t="e">
        <f t="shared" si="24"/>
        <v>#VALUE!</v>
      </c>
      <c r="L178" s="17"/>
    </row>
    <row r="179" spans="1:12" ht="37.5">
      <c r="A179" s="27"/>
      <c r="B179" s="28"/>
      <c r="C179" s="29"/>
      <c r="D179" s="18" t="s">
        <v>39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6" t="e">
        <f t="shared" si="23"/>
        <v>#DIV/0!</v>
      </c>
      <c r="K179" s="16" t="e">
        <f t="shared" si="24"/>
        <v>#DIV/0!</v>
      </c>
      <c r="L179" s="17"/>
    </row>
    <row r="180" spans="1:12" ht="37.5">
      <c r="A180" s="27"/>
      <c r="B180" s="28"/>
      <c r="C180" s="29"/>
      <c r="D180" s="18" t="s">
        <v>40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6" t="e">
        <f t="shared" si="23"/>
        <v>#DIV/0!</v>
      </c>
      <c r="K180" s="16" t="e">
        <f t="shared" si="24"/>
        <v>#DIV/0!</v>
      </c>
      <c r="L180" s="17"/>
    </row>
    <row r="181" spans="1:12" ht="56.25">
      <c r="A181" s="27"/>
      <c r="B181" s="28"/>
      <c r="C181" s="29"/>
      <c r="D181" s="18" t="s">
        <v>41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6" t="e">
        <f t="shared" si="23"/>
        <v>#DIV/0!</v>
      </c>
      <c r="K181" s="16" t="e">
        <f t="shared" si="24"/>
        <v>#DIV/0!</v>
      </c>
      <c r="L181" s="17"/>
    </row>
    <row r="182" spans="1:12" ht="37.5">
      <c r="A182" s="27"/>
      <c r="B182" s="28"/>
      <c r="C182" s="29"/>
      <c r="D182" s="18" t="s">
        <v>42</v>
      </c>
      <c r="E182" s="15">
        <f>E183+E184+E185</f>
        <v>0</v>
      </c>
      <c r="F182" s="15">
        <f>F183</f>
        <v>1822.8</v>
      </c>
      <c r="G182" s="15">
        <f>G183</f>
        <v>1822.8</v>
      </c>
      <c r="H182" s="15">
        <f>H183</f>
        <v>256.3</v>
      </c>
      <c r="I182" s="15">
        <f t="shared" ref="I182" si="29">I183+I184+I185</f>
        <v>256.3</v>
      </c>
      <c r="J182" s="16" t="e">
        <f t="shared" si="23"/>
        <v>#DIV/0!</v>
      </c>
      <c r="K182" s="16">
        <f t="shared" si="24"/>
        <v>14.060785604564408</v>
      </c>
      <c r="L182" s="17"/>
    </row>
    <row r="183" spans="1:12">
      <c r="A183" s="27"/>
      <c r="B183" s="28"/>
      <c r="C183" s="29"/>
      <c r="D183" s="18" t="s">
        <v>2</v>
      </c>
      <c r="E183" s="15">
        <v>0</v>
      </c>
      <c r="F183" s="15">
        <v>1822.8</v>
      </c>
      <c r="G183" s="15">
        <v>1822.8</v>
      </c>
      <c r="H183" s="20">
        <v>256.3</v>
      </c>
      <c r="I183" s="20">
        <v>256.3</v>
      </c>
      <c r="J183" s="16" t="e">
        <f t="shared" si="23"/>
        <v>#DIV/0!</v>
      </c>
      <c r="K183" s="16">
        <f t="shared" si="24"/>
        <v>14.060785604564408</v>
      </c>
      <c r="L183" s="17"/>
    </row>
    <row r="184" spans="1:12">
      <c r="A184" s="27"/>
      <c r="B184" s="28"/>
      <c r="C184" s="29"/>
      <c r="D184" s="18" t="s">
        <v>11</v>
      </c>
      <c r="E184" s="15">
        <v>0</v>
      </c>
      <c r="F184" s="15" t="s">
        <v>13</v>
      </c>
      <c r="G184" s="15" t="s">
        <v>13</v>
      </c>
      <c r="H184" s="15" t="s">
        <v>13</v>
      </c>
      <c r="I184" s="15">
        <v>0</v>
      </c>
      <c r="J184" s="16" t="e">
        <f t="shared" si="23"/>
        <v>#DIV/0!</v>
      </c>
      <c r="K184" s="16" t="e">
        <f t="shared" si="24"/>
        <v>#VALUE!</v>
      </c>
      <c r="L184" s="17"/>
    </row>
    <row r="185" spans="1:12" ht="37.5">
      <c r="A185" s="27"/>
      <c r="B185" s="28"/>
      <c r="C185" s="29"/>
      <c r="D185" s="18" t="s">
        <v>12</v>
      </c>
      <c r="E185" s="15">
        <v>0</v>
      </c>
      <c r="F185" s="15" t="s">
        <v>13</v>
      </c>
      <c r="G185" s="15" t="s">
        <v>13</v>
      </c>
      <c r="H185" s="15" t="s">
        <v>13</v>
      </c>
      <c r="I185" s="15">
        <v>0</v>
      </c>
      <c r="J185" s="16" t="e">
        <f t="shared" si="23"/>
        <v>#DIV/0!</v>
      </c>
      <c r="K185" s="16" t="e">
        <f t="shared" si="24"/>
        <v>#VALUE!</v>
      </c>
      <c r="L185" s="17"/>
    </row>
    <row r="186" spans="1:12">
      <c r="A186" s="27">
        <v>19</v>
      </c>
      <c r="B186" s="28" t="s">
        <v>55</v>
      </c>
      <c r="C186" s="29" t="s">
        <v>7</v>
      </c>
      <c r="D186" s="14" t="s">
        <v>1</v>
      </c>
      <c r="E186" s="15">
        <f>E187+E188+E189+E190</f>
        <v>0</v>
      </c>
      <c r="F186" s="15" t="s">
        <v>13</v>
      </c>
      <c r="G186" s="15" t="s">
        <v>13</v>
      </c>
      <c r="H186" s="15" t="s">
        <v>13</v>
      </c>
      <c r="I186" s="15">
        <f>I187+I190+I192+I193</f>
        <v>1412</v>
      </c>
      <c r="J186" s="16" t="e">
        <f t="shared" si="23"/>
        <v>#DIV/0!</v>
      </c>
      <c r="K186" s="16" t="e">
        <f t="shared" si="24"/>
        <v>#VALUE!</v>
      </c>
      <c r="L186" s="17"/>
    </row>
    <row r="187" spans="1:12" ht="37.5">
      <c r="A187" s="27"/>
      <c r="B187" s="28"/>
      <c r="C187" s="29"/>
      <c r="D187" s="18" t="s">
        <v>39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6" t="e">
        <f t="shared" si="23"/>
        <v>#DIV/0!</v>
      </c>
      <c r="K187" s="16" t="e">
        <f t="shared" si="24"/>
        <v>#DIV/0!</v>
      </c>
      <c r="L187" s="17"/>
    </row>
    <row r="188" spans="1:12" ht="37.5">
      <c r="A188" s="27"/>
      <c r="B188" s="28"/>
      <c r="C188" s="29"/>
      <c r="D188" s="18" t="s">
        <v>40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6" t="e">
        <f t="shared" si="23"/>
        <v>#DIV/0!</v>
      </c>
      <c r="K188" s="16" t="e">
        <f t="shared" si="24"/>
        <v>#DIV/0!</v>
      </c>
      <c r="L188" s="17"/>
    </row>
    <row r="189" spans="1:12" ht="56.25">
      <c r="A189" s="27"/>
      <c r="B189" s="28"/>
      <c r="C189" s="29"/>
      <c r="D189" s="18" t="s">
        <v>41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6" t="e">
        <f t="shared" si="23"/>
        <v>#DIV/0!</v>
      </c>
      <c r="K189" s="16" t="e">
        <f t="shared" si="24"/>
        <v>#DIV/0!</v>
      </c>
      <c r="L189" s="17"/>
    </row>
    <row r="190" spans="1:12" ht="37.5">
      <c r="A190" s="27"/>
      <c r="B190" s="28"/>
      <c r="C190" s="29"/>
      <c r="D190" s="18" t="s">
        <v>42</v>
      </c>
      <c r="E190" s="15">
        <f>E191+E192+E193</f>
        <v>0</v>
      </c>
      <c r="F190" s="15">
        <f>F191</f>
        <v>21594.400000000001</v>
      </c>
      <c r="G190" s="15">
        <f>G191</f>
        <v>21594.400000000001</v>
      </c>
      <c r="H190" s="15">
        <f>H191</f>
        <v>1412</v>
      </c>
      <c r="I190" s="15">
        <f t="shared" ref="I190" si="30">I191+I192+I193</f>
        <v>1412</v>
      </c>
      <c r="J190" s="16" t="e">
        <f t="shared" si="23"/>
        <v>#DIV/0!</v>
      </c>
      <c r="K190" s="16">
        <f t="shared" si="24"/>
        <v>6.5387322639202754</v>
      </c>
      <c r="L190" s="17"/>
    </row>
    <row r="191" spans="1:12">
      <c r="A191" s="27"/>
      <c r="B191" s="28"/>
      <c r="C191" s="29"/>
      <c r="D191" s="18" t="s">
        <v>2</v>
      </c>
      <c r="E191" s="15">
        <v>0</v>
      </c>
      <c r="F191" s="15">
        <v>21594.400000000001</v>
      </c>
      <c r="G191" s="15">
        <v>21594.400000000001</v>
      </c>
      <c r="H191" s="20">
        <v>1412</v>
      </c>
      <c r="I191" s="20">
        <v>1412</v>
      </c>
      <c r="J191" s="16" t="e">
        <f>I191/E191*100</f>
        <v>#DIV/0!</v>
      </c>
      <c r="K191" s="16">
        <f>H191/F191*100</f>
        <v>6.5387322639202754</v>
      </c>
      <c r="L191" s="17"/>
    </row>
    <row r="192" spans="1:12">
      <c r="A192" s="27"/>
      <c r="B192" s="28"/>
      <c r="C192" s="29"/>
      <c r="D192" s="18" t="s">
        <v>11</v>
      </c>
      <c r="E192" s="15">
        <v>0</v>
      </c>
      <c r="F192" s="15" t="s">
        <v>13</v>
      </c>
      <c r="G192" s="15" t="s">
        <v>13</v>
      </c>
      <c r="H192" s="15" t="s">
        <v>13</v>
      </c>
      <c r="I192" s="15">
        <v>0</v>
      </c>
      <c r="J192" s="16" t="e">
        <f t="shared" ref="J192" si="31">I192/F192*100</f>
        <v>#VALUE!</v>
      </c>
      <c r="K192" s="16" t="s">
        <v>13</v>
      </c>
      <c r="L192" s="17"/>
    </row>
    <row r="193" spans="1:12" ht="37.5">
      <c r="A193" s="27"/>
      <c r="B193" s="28"/>
      <c r="C193" s="29"/>
      <c r="D193" s="18" t="s">
        <v>12</v>
      </c>
      <c r="E193" s="15">
        <v>0</v>
      </c>
      <c r="F193" s="15" t="s">
        <v>13</v>
      </c>
      <c r="G193" s="15" t="s">
        <v>13</v>
      </c>
      <c r="H193" s="15" t="s">
        <v>13</v>
      </c>
      <c r="I193" s="15">
        <v>0</v>
      </c>
      <c r="J193" s="16" t="e">
        <f>I193/F193*100</f>
        <v>#VALUE!</v>
      </c>
      <c r="K193" s="16" t="s">
        <v>13</v>
      </c>
      <c r="L193" s="17"/>
    </row>
  </sheetData>
  <mergeCells count="84">
    <mergeCell ref="A146:A153"/>
    <mergeCell ref="B146:B153"/>
    <mergeCell ref="C146:C153"/>
    <mergeCell ref="A154:A161"/>
    <mergeCell ref="B154:B161"/>
    <mergeCell ref="C154:C161"/>
    <mergeCell ref="A114:A121"/>
    <mergeCell ref="B114:B121"/>
    <mergeCell ref="C114:C121"/>
    <mergeCell ref="A138:A145"/>
    <mergeCell ref="B138:B145"/>
    <mergeCell ref="C138:C145"/>
    <mergeCell ref="A11:A13"/>
    <mergeCell ref="B11:B13"/>
    <mergeCell ref="C11:C13"/>
    <mergeCell ref="A90:A97"/>
    <mergeCell ref="B90:B97"/>
    <mergeCell ref="A74:A81"/>
    <mergeCell ref="B74:B81"/>
    <mergeCell ref="C74:C81"/>
    <mergeCell ref="A66:A73"/>
    <mergeCell ref="C66:C73"/>
    <mergeCell ref="A24:A32"/>
    <mergeCell ref="B24:B32"/>
    <mergeCell ref="C98:C105"/>
    <mergeCell ref="A106:A113"/>
    <mergeCell ref="B106:B113"/>
    <mergeCell ref="C106:C113"/>
    <mergeCell ref="A16:A23"/>
    <mergeCell ref="B16:B23"/>
    <mergeCell ref="C16:C23"/>
    <mergeCell ref="A33:A41"/>
    <mergeCell ref="B33:B41"/>
    <mergeCell ref="C33:C41"/>
    <mergeCell ref="C24:C32"/>
    <mergeCell ref="C42:C49"/>
    <mergeCell ref="A50:A57"/>
    <mergeCell ref="B50:B57"/>
    <mergeCell ref="C50:C57"/>
    <mergeCell ref="A98:A105"/>
    <mergeCell ref="B98:B105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58:A65"/>
    <mergeCell ref="B58:B65"/>
    <mergeCell ref="C58:C65"/>
    <mergeCell ref="A15:L15"/>
    <mergeCell ref="L11:L13"/>
    <mergeCell ref="J11:K12"/>
    <mergeCell ref="H11:I12"/>
    <mergeCell ref="A130:A137"/>
    <mergeCell ref="B130:B137"/>
    <mergeCell ref="C130:C137"/>
    <mergeCell ref="C90:C97"/>
    <mergeCell ref="A82:A89"/>
    <mergeCell ref="B82:B89"/>
    <mergeCell ref="C82:C89"/>
    <mergeCell ref="A122:A129"/>
    <mergeCell ref="B122:B129"/>
    <mergeCell ref="C122:C129"/>
    <mergeCell ref="B66:B73"/>
    <mergeCell ref="A42:A49"/>
    <mergeCell ref="B42:B49"/>
    <mergeCell ref="A186:A193"/>
    <mergeCell ref="B186:B193"/>
    <mergeCell ref="C186:C193"/>
    <mergeCell ref="B162:B169"/>
    <mergeCell ref="C162:C169"/>
    <mergeCell ref="A178:A185"/>
    <mergeCell ref="B178:B185"/>
    <mergeCell ref="C178:C185"/>
    <mergeCell ref="A170:A177"/>
    <mergeCell ref="B170:B177"/>
    <mergeCell ref="C170:C177"/>
    <mergeCell ref="A162:A169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2024-07-12T11:09:38Z</dcterms:modified>
</cp:coreProperties>
</file>