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0685" windowHeight="12885" tabRatio="605"/>
  </bookViews>
  <sheets>
    <sheet name="1 квартал 2023 года" sheetId="10" r:id="rId1"/>
  </sheets>
  <definedNames>
    <definedName name="имя">#REF!</definedName>
    <definedName name="_xlnm.Print_Area" localSheetId="0">'1 квартал 2023 года'!$A$1:$L$3658</definedName>
  </definedNames>
  <calcPr calcId="125725"/>
</workbook>
</file>

<file path=xl/calcChain.xml><?xml version="1.0" encoding="utf-8"?>
<calcChain xmlns="http://schemas.openxmlformats.org/spreadsheetml/2006/main">
  <c r="L17" i="10"/>
  <c r="K17"/>
  <c r="J17"/>
  <c r="K16"/>
  <c r="F1967"/>
  <c r="G1967"/>
  <c r="H1967"/>
  <c r="I1967"/>
  <c r="E1541" l="1"/>
  <c r="F1541"/>
  <c r="G1541"/>
  <c r="H1541"/>
  <c r="I1541"/>
  <c r="F1542"/>
  <c r="G1542"/>
  <c r="H1542"/>
  <c r="I1542"/>
  <c r="F1543"/>
  <c r="G1543"/>
  <c r="H1543"/>
  <c r="I1543"/>
  <c r="F1544"/>
  <c r="G1544"/>
  <c r="H1544"/>
  <c r="I1544"/>
  <c r="F1545"/>
  <c r="G1545"/>
  <c r="H1545"/>
  <c r="I1545"/>
  <c r="F1546"/>
  <c r="G1546"/>
  <c r="H1546"/>
  <c r="I1546"/>
  <c r="I1547"/>
  <c r="I1548"/>
  <c r="E1542"/>
  <c r="E1543"/>
  <c r="E1544"/>
  <c r="E1545"/>
  <c r="E1546"/>
  <c r="E1547"/>
  <c r="E1548"/>
  <c r="I138"/>
  <c r="E138"/>
  <c r="I147"/>
  <c r="E147"/>
  <c r="I156"/>
  <c r="E156"/>
  <c r="I165"/>
  <c r="E165"/>
  <c r="I174"/>
  <c r="E174"/>
  <c r="I183"/>
  <c r="E183"/>
  <c r="I202"/>
  <c r="E202"/>
  <c r="I211"/>
  <c r="E211"/>
  <c r="I220"/>
  <c r="E220"/>
  <c r="I238"/>
  <c r="E238"/>
  <c r="I247"/>
  <c r="E247"/>
  <c r="I265"/>
  <c r="E265"/>
  <c r="I274"/>
  <c r="E274"/>
  <c r="I292"/>
  <c r="E292"/>
  <c r="I301"/>
  <c r="E301"/>
  <c r="I310"/>
  <c r="E310"/>
  <c r="I319"/>
  <c r="E319"/>
  <c r="I328"/>
  <c r="E328"/>
  <c r="I346"/>
  <c r="E346"/>
  <c r="I355"/>
  <c r="E355"/>
  <c r="I364"/>
  <c r="E364"/>
  <c r="I373"/>
  <c r="E373"/>
  <c r="I391"/>
  <c r="E391"/>
  <c r="I409"/>
  <c r="E409"/>
  <c r="I418"/>
  <c r="E418"/>
  <c r="I436"/>
  <c r="E436"/>
  <c r="I521"/>
  <c r="E521"/>
  <c r="I530"/>
  <c r="E530"/>
  <c r="I539"/>
  <c r="E539"/>
  <c r="I548"/>
  <c r="E548"/>
  <c r="I557"/>
  <c r="E557"/>
  <c r="I566"/>
  <c r="E566"/>
  <c r="I575"/>
  <c r="E575"/>
  <c r="I584"/>
  <c r="E584"/>
  <c r="I593"/>
  <c r="E593"/>
  <c r="I602"/>
  <c r="E602"/>
  <c r="I611"/>
  <c r="E611"/>
  <c r="I620"/>
  <c r="E620"/>
  <c r="I629"/>
  <c r="E629"/>
  <c r="I638"/>
  <c r="E638"/>
  <c r="I647"/>
  <c r="E647"/>
  <c r="I665"/>
  <c r="E665"/>
  <c r="I674"/>
  <c r="E674"/>
  <c r="I683"/>
  <c r="E683"/>
  <c r="I692"/>
  <c r="E692"/>
  <c r="I701"/>
  <c r="E701"/>
  <c r="I710"/>
  <c r="E710"/>
  <c r="I719"/>
  <c r="E719"/>
  <c r="I728"/>
  <c r="E728"/>
  <c r="I737"/>
  <c r="E737"/>
  <c r="I746"/>
  <c r="E746"/>
  <c r="I755"/>
  <c r="E755"/>
  <c r="I764"/>
  <c r="E764"/>
  <c r="I773"/>
  <c r="E773"/>
  <c r="I782"/>
  <c r="E782"/>
  <c r="I791"/>
  <c r="E791"/>
  <c r="I800"/>
  <c r="E800"/>
  <c r="I809"/>
  <c r="E809"/>
  <c r="I818"/>
  <c r="E818"/>
  <c r="I827"/>
  <c r="E827"/>
  <c r="I836"/>
  <c r="E836"/>
  <c r="I845"/>
  <c r="E845"/>
  <c r="I854"/>
  <c r="E854"/>
  <c r="I863"/>
  <c r="E863"/>
  <c r="I872"/>
  <c r="E872"/>
  <c r="I881"/>
  <c r="E881"/>
  <c r="I890"/>
  <c r="E890"/>
  <c r="I899"/>
  <c r="E899"/>
  <c r="E908"/>
  <c r="I908"/>
  <c r="I917"/>
  <c r="E917"/>
  <c r="I926"/>
  <c r="E926"/>
  <c r="I935"/>
  <c r="E935"/>
  <c r="I944"/>
  <c r="E944"/>
  <c r="I982"/>
  <c r="E982"/>
  <c r="I991"/>
  <c r="E991"/>
  <c r="I1000"/>
  <c r="E1000"/>
  <c r="I1009"/>
  <c r="E1009"/>
  <c r="I1027"/>
  <c r="E1027"/>
  <c r="I1036"/>
  <c r="E1036"/>
  <c r="I1045"/>
  <c r="E1045"/>
  <c r="I1054"/>
  <c r="E1054"/>
  <c r="I1072"/>
  <c r="E1072"/>
  <c r="I1081"/>
  <c r="E1081"/>
  <c r="I1090"/>
  <c r="E1090"/>
  <c r="I1099"/>
  <c r="E1099"/>
  <c r="I1108"/>
  <c r="E1108"/>
  <c r="I1117"/>
  <c r="E1117"/>
  <c r="I1126"/>
  <c r="E1126"/>
  <c r="I1144"/>
  <c r="E1144"/>
  <c r="I1153"/>
  <c r="E1153"/>
  <c r="I1162"/>
  <c r="E1162"/>
  <c r="I1171"/>
  <c r="E1171"/>
  <c r="I1180"/>
  <c r="E1180"/>
  <c r="I1198"/>
  <c r="E1198"/>
  <c r="I1207"/>
  <c r="E1207"/>
  <c r="I1216"/>
  <c r="E1216"/>
  <c r="I1225"/>
  <c r="E1225"/>
  <c r="I1234"/>
  <c r="E1234"/>
  <c r="I1243"/>
  <c r="E1243"/>
  <c r="I1252"/>
  <c r="E1252"/>
  <c r="I1261"/>
  <c r="E1261"/>
  <c r="I1270"/>
  <c r="E1270"/>
  <c r="I1279"/>
  <c r="E1279"/>
  <c r="I1288"/>
  <c r="E1288"/>
  <c r="I1306"/>
  <c r="E1306"/>
  <c r="I1315"/>
  <c r="E1315"/>
  <c r="I1324"/>
  <c r="E1324"/>
  <c r="I1333"/>
  <c r="E1333"/>
  <c r="I1342"/>
  <c r="E1342"/>
  <c r="I1351"/>
  <c r="E1351"/>
  <c r="I1360"/>
  <c r="E1360"/>
  <c r="I1369"/>
  <c r="E1369"/>
  <c r="I1378"/>
  <c r="E1378"/>
  <c r="I1387"/>
  <c r="E1387"/>
  <c r="I1396"/>
  <c r="E1396"/>
  <c r="I1414"/>
  <c r="E1414"/>
  <c r="I1432"/>
  <c r="E1432"/>
  <c r="I1441"/>
  <c r="E1441"/>
  <c r="I1450"/>
  <c r="E1450"/>
  <c r="I1459"/>
  <c r="E1459"/>
  <c r="I1468"/>
  <c r="E1468"/>
  <c r="I1477"/>
  <c r="E1477"/>
  <c r="I1486"/>
  <c r="E1486"/>
  <c r="I1495"/>
  <c r="E1495"/>
  <c r="I1513"/>
  <c r="E1513"/>
  <c r="I1522"/>
  <c r="E1522"/>
  <c r="I1531"/>
  <c r="E1531"/>
  <c r="I1540"/>
  <c r="E1540"/>
  <c r="I1549"/>
  <c r="E1549"/>
  <c r="I1558"/>
  <c r="E1558"/>
  <c r="I1567"/>
  <c r="E1567"/>
  <c r="I1585"/>
  <c r="E1585"/>
  <c r="I1594"/>
  <c r="E1594"/>
  <c r="I1603"/>
  <c r="E1603"/>
  <c r="I1612"/>
  <c r="E1612"/>
  <c r="I1621"/>
  <c r="E1621"/>
  <c r="I1639"/>
  <c r="E1639"/>
  <c r="I1648"/>
  <c r="E1648"/>
  <c r="I1694"/>
  <c r="E1694"/>
  <c r="I1703"/>
  <c r="E1703"/>
  <c r="I1712"/>
  <c r="E1712"/>
  <c r="I1721"/>
  <c r="E1721"/>
  <c r="I1730"/>
  <c r="E1730"/>
  <c r="I1739"/>
  <c r="E1739"/>
  <c r="I1748"/>
  <c r="E1748"/>
  <c r="I1757"/>
  <c r="E1757"/>
  <c r="I1766"/>
  <c r="E1766"/>
  <c r="I1775"/>
  <c r="E1775"/>
  <c r="I1784"/>
  <c r="E1784"/>
  <c r="I1793"/>
  <c r="E1793"/>
  <c r="I1802"/>
  <c r="E1802"/>
  <c r="I1811"/>
  <c r="E1811"/>
  <c r="I1820"/>
  <c r="E1820"/>
  <c r="I1829"/>
  <c r="E1829"/>
  <c r="I1838"/>
  <c r="E1838"/>
  <c r="I1847"/>
  <c r="E1847"/>
  <c r="I1865"/>
  <c r="E1865"/>
  <c r="I1874"/>
  <c r="E1874"/>
  <c r="I1883"/>
  <c r="E1883"/>
  <c r="I1892"/>
  <c r="E1892"/>
  <c r="I1901"/>
  <c r="E1901"/>
  <c r="I1939"/>
  <c r="E1939"/>
  <c r="I1948"/>
  <c r="E1948"/>
  <c r="I1957"/>
  <c r="E1957"/>
  <c r="I1975"/>
  <c r="E1975"/>
  <c r="I1984"/>
  <c r="E1984"/>
  <c r="I1993"/>
  <c r="E1993"/>
  <c r="I2011"/>
  <c r="E2011"/>
  <c r="I2020"/>
  <c r="E2020"/>
  <c r="I2029"/>
  <c r="E2029"/>
  <c r="I2038"/>
  <c r="E2038"/>
  <c r="I2056"/>
  <c r="E2056"/>
  <c r="I2074"/>
  <c r="E2074"/>
  <c r="I2083"/>
  <c r="E2083"/>
  <c r="I2101"/>
  <c r="E2101"/>
  <c r="E2119"/>
  <c r="I2119"/>
  <c r="I2128"/>
  <c r="E2128"/>
  <c r="I2222"/>
  <c r="E2222"/>
  <c r="I2231"/>
  <c r="E2231"/>
  <c r="I2240"/>
  <c r="E2240"/>
  <c r="I2249"/>
  <c r="E2249"/>
  <c r="I2258"/>
  <c r="E2258"/>
  <c r="I2306"/>
  <c r="E2306"/>
  <c r="I2315"/>
  <c r="E2315"/>
  <c r="I2324"/>
  <c r="E2324"/>
  <c r="I2333"/>
  <c r="E2333"/>
  <c r="I2342"/>
  <c r="E2342"/>
  <c r="I2351"/>
  <c r="E2351"/>
  <c r="I2441"/>
  <c r="E2441"/>
  <c r="I2495"/>
  <c r="E2495"/>
  <c r="I2504"/>
  <c r="E2504"/>
  <c r="I2513"/>
  <c r="E2513"/>
  <c r="I2522"/>
  <c r="E2522"/>
  <c r="I2531"/>
  <c r="E2531"/>
  <c r="I2540"/>
  <c r="E2540"/>
  <c r="I2558"/>
  <c r="E2558"/>
  <c r="I2567"/>
  <c r="E2567"/>
  <c r="I2585"/>
  <c r="E2585"/>
  <c r="I2594"/>
  <c r="E2594"/>
  <c r="I2603"/>
  <c r="E2603"/>
  <c r="I2612"/>
  <c r="E2612"/>
  <c r="I2621"/>
  <c r="I2630"/>
  <c r="E2630"/>
  <c r="I2639"/>
  <c r="E2639"/>
  <c r="I2648"/>
  <c r="E2648"/>
  <c r="I2657"/>
  <c r="E2657"/>
  <c r="I2666"/>
  <c r="E2666"/>
  <c r="I2675"/>
  <c r="E2675"/>
  <c r="I2684"/>
  <c r="E2684"/>
  <c r="I2693"/>
  <c r="E2693"/>
  <c r="I2758"/>
  <c r="E2758"/>
  <c r="I2767"/>
  <c r="E2767"/>
  <c r="I2776"/>
  <c r="E2776"/>
  <c r="I2785"/>
  <c r="E2785"/>
  <c r="I2823" l="1"/>
  <c r="E2823"/>
  <c r="I2832"/>
  <c r="E2832"/>
  <c r="I2841"/>
  <c r="E2841"/>
  <c r="I2859"/>
  <c r="E2859"/>
  <c r="I2868"/>
  <c r="E2868"/>
  <c r="I2877"/>
  <c r="E2877"/>
  <c r="I2886"/>
  <c r="E2886"/>
  <c r="I2904"/>
  <c r="E2904"/>
  <c r="I2913"/>
  <c r="E2913"/>
  <c r="I2931"/>
  <c r="E2931"/>
  <c r="I2940"/>
  <c r="E2940"/>
  <c r="I2958"/>
  <c r="E2958"/>
  <c r="I2967"/>
  <c r="E2967"/>
  <c r="I2976"/>
  <c r="E2976"/>
  <c r="I2985"/>
  <c r="E2985"/>
  <c r="I2994"/>
  <c r="E2994"/>
  <c r="I3003"/>
  <c r="E3003"/>
  <c r="I3012"/>
  <c r="E3012"/>
  <c r="I3021"/>
  <c r="E3021"/>
  <c r="I3030"/>
  <c r="E3030"/>
  <c r="I3039"/>
  <c r="E3039"/>
  <c r="I3077"/>
  <c r="E3077"/>
  <c r="I3086"/>
  <c r="E3086"/>
  <c r="I3095"/>
  <c r="E3095"/>
  <c r="I3104"/>
  <c r="E3104"/>
  <c r="I3122"/>
  <c r="E3122"/>
  <c r="I3131"/>
  <c r="E3131"/>
  <c r="I3140"/>
  <c r="E3140"/>
  <c r="I3149"/>
  <c r="E3149"/>
  <c r="I3167"/>
  <c r="E3167"/>
  <c r="I3176"/>
  <c r="E3176"/>
  <c r="I3185"/>
  <c r="E3185"/>
  <c r="I3194"/>
  <c r="E3194"/>
  <c r="I3203"/>
  <c r="E3203"/>
  <c r="I3212"/>
  <c r="E3212"/>
  <c r="I3221"/>
  <c r="E3221"/>
  <c r="I3230"/>
  <c r="E3230"/>
  <c r="I3239"/>
  <c r="E3239"/>
  <c r="I3248"/>
  <c r="E3248"/>
  <c r="I3257"/>
  <c r="E3257"/>
  <c r="I3266"/>
  <c r="E3266"/>
  <c r="I3275"/>
  <c r="E3275"/>
  <c r="I3284"/>
  <c r="E3284"/>
  <c r="I3293"/>
  <c r="E3293"/>
  <c r="I3302"/>
  <c r="E3302"/>
  <c r="I3311"/>
  <c r="E3311"/>
  <c r="I3320"/>
  <c r="E3320"/>
  <c r="I3329"/>
  <c r="E3329"/>
  <c r="I3347"/>
  <c r="E3347"/>
  <c r="I3365"/>
  <c r="E3365"/>
  <c r="I3374"/>
  <c r="E3374"/>
  <c r="I3383"/>
  <c r="E3383"/>
  <c r="I3495" l="1"/>
  <c r="E3495"/>
  <c r="I3504"/>
  <c r="E3504"/>
  <c r="I3513"/>
  <c r="E3513"/>
  <c r="I3522"/>
  <c r="E3522"/>
  <c r="I3531"/>
  <c r="E3531"/>
  <c r="I3540"/>
  <c r="E3540"/>
  <c r="I3559"/>
  <c r="E3559"/>
  <c r="I3568"/>
  <c r="E3568"/>
  <c r="I3577"/>
  <c r="E3577"/>
  <c r="I3586"/>
  <c r="E3586"/>
  <c r="I3595"/>
  <c r="E3595"/>
  <c r="I3604"/>
  <c r="E3604"/>
  <c r="I3613"/>
  <c r="E3613"/>
  <c r="I3622"/>
  <c r="E3622"/>
  <c r="I3631"/>
  <c r="E3631"/>
  <c r="I3640"/>
  <c r="E3640"/>
  <c r="I3649"/>
  <c r="E3649"/>
  <c r="L221" l="1"/>
  <c r="K221"/>
  <c r="J221"/>
  <c r="J220"/>
  <c r="L239"/>
  <c r="K239"/>
  <c r="J239"/>
  <c r="J238"/>
  <c r="L248"/>
  <c r="K248"/>
  <c r="J248"/>
  <c r="J247"/>
  <c r="L266"/>
  <c r="K266"/>
  <c r="J266"/>
  <c r="J265"/>
  <c r="L293"/>
  <c r="K293"/>
  <c r="J293"/>
  <c r="J292"/>
  <c r="L302"/>
  <c r="K302"/>
  <c r="J302"/>
  <c r="J301"/>
  <c r="L311"/>
  <c r="K311"/>
  <c r="J311"/>
  <c r="J310"/>
  <c r="L320"/>
  <c r="K320"/>
  <c r="J320"/>
  <c r="J319"/>
  <c r="L329"/>
  <c r="K329"/>
  <c r="J329"/>
  <c r="J328"/>
  <c r="L347"/>
  <c r="K347"/>
  <c r="J347"/>
  <c r="J346"/>
  <c r="L356"/>
  <c r="K356"/>
  <c r="J356"/>
  <c r="J355"/>
  <c r="L365"/>
  <c r="K365"/>
  <c r="J365"/>
  <c r="J364"/>
  <c r="L374"/>
  <c r="K374"/>
  <c r="J374"/>
  <c r="J373"/>
  <c r="L419"/>
  <c r="K419"/>
  <c r="J419"/>
  <c r="J418"/>
  <c r="L606"/>
  <c r="K606"/>
  <c r="J606"/>
  <c r="L605"/>
  <c r="K605"/>
  <c r="J605"/>
  <c r="L604"/>
  <c r="K604"/>
  <c r="J604"/>
  <c r="L603"/>
  <c r="K603"/>
  <c r="J603"/>
  <c r="J602"/>
  <c r="L576"/>
  <c r="K576"/>
  <c r="J576"/>
  <c r="J575"/>
  <c r="L621"/>
  <c r="K621"/>
  <c r="J621"/>
  <c r="J620"/>
  <c r="L720"/>
  <c r="K720"/>
  <c r="J720"/>
  <c r="J719"/>
  <c r="L747"/>
  <c r="K747"/>
  <c r="J747"/>
  <c r="J746"/>
  <c r="L783"/>
  <c r="K783"/>
  <c r="J783"/>
  <c r="J782"/>
  <c r="L792"/>
  <c r="K792"/>
  <c r="J792"/>
  <c r="J791"/>
  <c r="L810"/>
  <c r="K810"/>
  <c r="J810"/>
  <c r="J809"/>
  <c r="L819"/>
  <c r="K819"/>
  <c r="J819"/>
  <c r="J818"/>
  <c r="L855"/>
  <c r="K855"/>
  <c r="J855"/>
  <c r="J854"/>
  <c r="J863"/>
  <c r="L864"/>
  <c r="K864"/>
  <c r="J864"/>
  <c r="L930"/>
  <c r="K930"/>
  <c r="J930"/>
  <c r="L929"/>
  <c r="K929"/>
  <c r="J929"/>
  <c r="L928"/>
  <c r="K928"/>
  <c r="J928"/>
  <c r="L927"/>
  <c r="K927"/>
  <c r="J927"/>
  <c r="J926"/>
  <c r="L912"/>
  <c r="K912"/>
  <c r="J912"/>
  <c r="L911"/>
  <c r="K911"/>
  <c r="J911"/>
  <c r="L910"/>
  <c r="K910"/>
  <c r="J910"/>
  <c r="L909"/>
  <c r="K909"/>
  <c r="J909"/>
  <c r="J908"/>
  <c r="L903"/>
  <c r="K903"/>
  <c r="J903"/>
  <c r="L902"/>
  <c r="K902"/>
  <c r="J902"/>
  <c r="L901"/>
  <c r="K901"/>
  <c r="J901"/>
  <c r="L900"/>
  <c r="K900"/>
  <c r="J900"/>
  <c r="J899"/>
  <c r="L894"/>
  <c r="K894"/>
  <c r="J894"/>
  <c r="L893"/>
  <c r="K893"/>
  <c r="J893"/>
  <c r="L892"/>
  <c r="K892"/>
  <c r="J892"/>
  <c r="L891"/>
  <c r="K891"/>
  <c r="J891"/>
  <c r="J890"/>
  <c r="L885"/>
  <c r="K885"/>
  <c r="J885"/>
  <c r="J884"/>
  <c r="L883"/>
  <c r="K883"/>
  <c r="J883"/>
  <c r="L882"/>
  <c r="K882"/>
  <c r="J882"/>
  <c r="J881"/>
  <c r="L876"/>
  <c r="K876"/>
  <c r="J876"/>
  <c r="L875"/>
  <c r="K875"/>
  <c r="J875"/>
  <c r="L874"/>
  <c r="K874"/>
  <c r="J874"/>
  <c r="L873"/>
  <c r="K873"/>
  <c r="J873"/>
  <c r="J872"/>
  <c r="L992"/>
  <c r="K992"/>
  <c r="J992"/>
  <c r="J991"/>
  <c r="L1028"/>
  <c r="K1028"/>
  <c r="J1028"/>
  <c r="J1027"/>
  <c r="L1046"/>
  <c r="K1046"/>
  <c r="J1046"/>
  <c r="J1045"/>
  <c r="K1129"/>
  <c r="L1129"/>
  <c r="L1073"/>
  <c r="K1073"/>
  <c r="J1073"/>
  <c r="J1072"/>
  <c r="L1082"/>
  <c r="K1082"/>
  <c r="J1082"/>
  <c r="J1081"/>
  <c r="L1100"/>
  <c r="K1100"/>
  <c r="J1100"/>
  <c r="J1099"/>
  <c r="L1145"/>
  <c r="K1145"/>
  <c r="J1145"/>
  <c r="J1144"/>
  <c r="J1153"/>
  <c r="L1154"/>
  <c r="K1154"/>
  <c r="J1154"/>
  <c r="L1163"/>
  <c r="K1163"/>
  <c r="J1163"/>
  <c r="J1162"/>
  <c r="L1172"/>
  <c r="K1172"/>
  <c r="J1172"/>
  <c r="J1171"/>
  <c r="L1181"/>
  <c r="K1181"/>
  <c r="J1181"/>
  <c r="J1180"/>
  <c r="L1199"/>
  <c r="K1199"/>
  <c r="J1199"/>
  <c r="J1198"/>
  <c r="L1208"/>
  <c r="K1208"/>
  <c r="J1208"/>
  <c r="J1207"/>
  <c r="L1217"/>
  <c r="K1217"/>
  <c r="J1217"/>
  <c r="J1216"/>
  <c r="L1235"/>
  <c r="K1235"/>
  <c r="J1235"/>
  <c r="J1234"/>
  <c r="L1244"/>
  <c r="K1244"/>
  <c r="J1244"/>
  <c r="J1243"/>
  <c r="L1253"/>
  <c r="K1253"/>
  <c r="J1253"/>
  <c r="J1252"/>
  <c r="L1271"/>
  <c r="K1271"/>
  <c r="J1271"/>
  <c r="J1270"/>
  <c r="L1280"/>
  <c r="K1280"/>
  <c r="J1280"/>
  <c r="J1279"/>
  <c r="L1289"/>
  <c r="K1289"/>
  <c r="J1289"/>
  <c r="J1288"/>
  <c r="L1379"/>
  <c r="K1379"/>
  <c r="J1379"/>
  <c r="J1378"/>
  <c r="L1352"/>
  <c r="K1352"/>
  <c r="J1352"/>
  <c r="J1351"/>
  <c r="L1325"/>
  <c r="K1325"/>
  <c r="J1325"/>
  <c r="J1324"/>
  <c r="L1316"/>
  <c r="K1316"/>
  <c r="J1316"/>
  <c r="J1315"/>
  <c r="L1307"/>
  <c r="K1307"/>
  <c r="J1307"/>
  <c r="J1306"/>
  <c r="L1415"/>
  <c r="K1415"/>
  <c r="J1415"/>
  <c r="J1414"/>
  <c r="L1433"/>
  <c r="K1433"/>
  <c r="J1433"/>
  <c r="J1432"/>
  <c r="L1442"/>
  <c r="K1442"/>
  <c r="J1442"/>
  <c r="J1441"/>
  <c r="L1451"/>
  <c r="K1451"/>
  <c r="J1451"/>
  <c r="J1450"/>
  <c r="L1460"/>
  <c r="K1460"/>
  <c r="J1460"/>
  <c r="J1459"/>
  <c r="L1469"/>
  <c r="K1469"/>
  <c r="J1469"/>
  <c r="J1468"/>
  <c r="L1514"/>
  <c r="K1514"/>
  <c r="J1514"/>
  <c r="J1513"/>
  <c r="L1532"/>
  <c r="K1532"/>
  <c r="J1532"/>
  <c r="J1531"/>
  <c r="L1541"/>
  <c r="K1541"/>
  <c r="J1541"/>
  <c r="J1540"/>
  <c r="L1550"/>
  <c r="K1550"/>
  <c r="J1550"/>
  <c r="J1549"/>
  <c r="L1559"/>
  <c r="K1559"/>
  <c r="J1559"/>
  <c r="J1558"/>
  <c r="L1568"/>
  <c r="K1568"/>
  <c r="J1568"/>
  <c r="J1567"/>
  <c r="L1526"/>
  <c r="K1526"/>
  <c r="J1526"/>
  <c r="L1525"/>
  <c r="K1525"/>
  <c r="J1525"/>
  <c r="L1524"/>
  <c r="K1524"/>
  <c r="J1524"/>
  <c r="L1523"/>
  <c r="K1523"/>
  <c r="J1523"/>
  <c r="J1522"/>
  <c r="L1586"/>
  <c r="K1586"/>
  <c r="J1586"/>
  <c r="J1585"/>
  <c r="L1595"/>
  <c r="K1595"/>
  <c r="J1595"/>
  <c r="J1594"/>
  <c r="L1613"/>
  <c r="K1613"/>
  <c r="J1613"/>
  <c r="J1612"/>
  <c r="L1622"/>
  <c r="K1622"/>
  <c r="J1622"/>
  <c r="J1621"/>
  <c r="L1704"/>
  <c r="K1704"/>
  <c r="J1704"/>
  <c r="J1703"/>
  <c r="L1758"/>
  <c r="K1758"/>
  <c r="J1758"/>
  <c r="J1757"/>
  <c r="L1767"/>
  <c r="K1767"/>
  <c r="J1767"/>
  <c r="J1766"/>
  <c r="L1875"/>
  <c r="K1875"/>
  <c r="J1875"/>
  <c r="J1874"/>
  <c r="L1940"/>
  <c r="K1940"/>
  <c r="J1940"/>
  <c r="J1939"/>
  <c r="L1949"/>
  <c r="K1949"/>
  <c r="J1949"/>
  <c r="J1948"/>
  <c r="L1958"/>
  <c r="K1958"/>
  <c r="L1976"/>
  <c r="K1976"/>
  <c r="J1976"/>
  <c r="L1985"/>
  <c r="K1985"/>
  <c r="J1985"/>
  <c r="J1984"/>
  <c r="L2012"/>
  <c r="K2012"/>
  <c r="J2012"/>
  <c r="J2011"/>
  <c r="L2021"/>
  <c r="K2021"/>
  <c r="J2021"/>
  <c r="J2020"/>
  <c r="L2030"/>
  <c r="K2030"/>
  <c r="J2030"/>
  <c r="J2029"/>
  <c r="L2039"/>
  <c r="K2039"/>
  <c r="J2039"/>
  <c r="J2038"/>
  <c r="L2057"/>
  <c r="K2057"/>
  <c r="J2057"/>
  <c r="L2075"/>
  <c r="K2075"/>
  <c r="J2075"/>
  <c r="L2084"/>
  <c r="K2084"/>
  <c r="J2084"/>
  <c r="L2102"/>
  <c r="K2102"/>
  <c r="J2102"/>
  <c r="J2101"/>
  <c r="L2120"/>
  <c r="K2120"/>
  <c r="J2120"/>
  <c r="J2119"/>
  <c r="L2129"/>
  <c r="K2129"/>
  <c r="J2129"/>
  <c r="J2128"/>
  <c r="L2250"/>
  <c r="K2250"/>
  <c r="J2250"/>
  <c r="J2249"/>
  <c r="L2241"/>
  <c r="K2241"/>
  <c r="J2241"/>
  <c r="K2307"/>
  <c r="J2314"/>
  <c r="J2307"/>
  <c r="L2307"/>
  <c r="J2306"/>
  <c r="L2316"/>
  <c r="K2316"/>
  <c r="J2316"/>
  <c r="J2315"/>
  <c r="L2343"/>
  <c r="K2343"/>
  <c r="J2343"/>
  <c r="J2342"/>
  <c r="L2352"/>
  <c r="K2352"/>
  <c r="J2352"/>
  <c r="J2351"/>
  <c r="L2397"/>
  <c r="K2397"/>
  <c r="J2397"/>
  <c r="L2406"/>
  <c r="K2406"/>
  <c r="J2406"/>
  <c r="L2415"/>
  <c r="K2415"/>
  <c r="L2442"/>
  <c r="K2442"/>
  <c r="J2442"/>
  <c r="J2441"/>
  <c r="L2505"/>
  <c r="K2505"/>
  <c r="J2505"/>
  <c r="J2504"/>
  <c r="L2514"/>
  <c r="K2514"/>
  <c r="J2514"/>
  <c r="J2513"/>
  <c r="L2523"/>
  <c r="K2523"/>
  <c r="J2523"/>
  <c r="L2532"/>
  <c r="K2532"/>
  <c r="J2532"/>
  <c r="L2541"/>
  <c r="K2541"/>
  <c r="J2541"/>
  <c r="J2540"/>
  <c r="L2559"/>
  <c r="K2559"/>
  <c r="J2559"/>
  <c r="L2568"/>
  <c r="K2568"/>
  <c r="J2568"/>
  <c r="L2586"/>
  <c r="K2586"/>
  <c r="J2586"/>
  <c r="L2595"/>
  <c r="K2595"/>
  <c r="J2595"/>
  <c r="L2604"/>
  <c r="K2604"/>
  <c r="J2604"/>
  <c r="L2613"/>
  <c r="K2613"/>
  <c r="J2613"/>
  <c r="J2612"/>
  <c r="L2761"/>
  <c r="K2761"/>
  <c r="J2761"/>
  <c r="L2770"/>
  <c r="K2770"/>
  <c r="J2770"/>
  <c r="J2767"/>
  <c r="L2779"/>
  <c r="K2779"/>
  <c r="J2779"/>
  <c r="L2833"/>
  <c r="K2833"/>
  <c r="J2833"/>
  <c r="J2832"/>
  <c r="L2860"/>
  <c r="K2860"/>
  <c r="J2860"/>
  <c r="J2859"/>
  <c r="L2878"/>
  <c r="K2878"/>
  <c r="J2878"/>
  <c r="J2877"/>
  <c r="L2887"/>
  <c r="K2887"/>
  <c r="J2887"/>
  <c r="J2886"/>
  <c r="L2905"/>
  <c r="K2905"/>
  <c r="J2905"/>
  <c r="J2904"/>
  <c r="L2914"/>
  <c r="K2914"/>
  <c r="J2914"/>
  <c r="J2913"/>
  <c r="L2932"/>
  <c r="K2932"/>
  <c r="J2932"/>
  <c r="J2931"/>
  <c r="L2941"/>
  <c r="K2941"/>
  <c r="J2941"/>
  <c r="J2940"/>
  <c r="J2959"/>
  <c r="J2958"/>
  <c r="L2968"/>
  <c r="K2968"/>
  <c r="J2968"/>
  <c r="J2967"/>
  <c r="L2977"/>
  <c r="K2977"/>
  <c r="J2977"/>
  <c r="J2976"/>
  <c r="L2995"/>
  <c r="K2995"/>
  <c r="J2995"/>
  <c r="J2994"/>
  <c r="L3004"/>
  <c r="K3004"/>
  <c r="J3004"/>
  <c r="J3003"/>
  <c r="L3013"/>
  <c r="K3013"/>
  <c r="J3013"/>
  <c r="J3012"/>
  <c r="L3022"/>
  <c r="K3022"/>
  <c r="J3022"/>
  <c r="J3021"/>
  <c r="J410" l="1"/>
  <c r="K410"/>
  <c r="L410"/>
  <c r="J416"/>
  <c r="L178"/>
  <c r="K178"/>
  <c r="J178"/>
  <c r="L177"/>
  <c r="K177"/>
  <c r="J177"/>
  <c r="L176"/>
  <c r="K176"/>
  <c r="J176"/>
  <c r="L175"/>
  <c r="K175"/>
  <c r="J175"/>
  <c r="F130"/>
  <c r="G130"/>
  <c r="G110" s="1"/>
  <c r="H130"/>
  <c r="I130"/>
  <c r="F131"/>
  <c r="G131"/>
  <c r="G111" s="1"/>
  <c r="H131"/>
  <c r="I131"/>
  <c r="F132"/>
  <c r="G132"/>
  <c r="G112" s="1"/>
  <c r="H132"/>
  <c r="I132"/>
  <c r="F133"/>
  <c r="F113" s="1"/>
  <c r="G133"/>
  <c r="G113" s="1"/>
  <c r="H133"/>
  <c r="I133"/>
  <c r="F134"/>
  <c r="F114" s="1"/>
  <c r="G134"/>
  <c r="G114" s="1"/>
  <c r="H134"/>
  <c r="H114" s="1"/>
  <c r="I134"/>
  <c r="I114" s="1"/>
  <c r="F135"/>
  <c r="F115" s="1"/>
  <c r="G135"/>
  <c r="G115" s="1"/>
  <c r="H135"/>
  <c r="H115" s="1"/>
  <c r="I135"/>
  <c r="I115" s="1"/>
  <c r="I136"/>
  <c r="I116" s="1"/>
  <c r="I137"/>
  <c r="I117" s="1"/>
  <c r="E131"/>
  <c r="E111" s="1"/>
  <c r="E132"/>
  <c r="E112" s="1"/>
  <c r="E133"/>
  <c r="E113" s="1"/>
  <c r="E134"/>
  <c r="E114" s="1"/>
  <c r="E135"/>
  <c r="E115" s="1"/>
  <c r="E136"/>
  <c r="E116" s="1"/>
  <c r="E137"/>
  <c r="E117" s="1"/>
  <c r="F194"/>
  <c r="G194"/>
  <c r="H194"/>
  <c r="I194"/>
  <c r="F195"/>
  <c r="G195"/>
  <c r="H195"/>
  <c r="I195"/>
  <c r="F196"/>
  <c r="G196"/>
  <c r="H196"/>
  <c r="I196"/>
  <c r="F197"/>
  <c r="G197"/>
  <c r="H197"/>
  <c r="I197"/>
  <c r="F198"/>
  <c r="G198"/>
  <c r="H198"/>
  <c r="I198"/>
  <c r="F199"/>
  <c r="G199"/>
  <c r="H199"/>
  <c r="I199"/>
  <c r="I200"/>
  <c r="I201"/>
  <c r="E195"/>
  <c r="E196"/>
  <c r="E197"/>
  <c r="E198"/>
  <c r="E199"/>
  <c r="E200"/>
  <c r="E201"/>
  <c r="F230"/>
  <c r="G230"/>
  <c r="H230"/>
  <c r="I230"/>
  <c r="F231"/>
  <c r="G231"/>
  <c r="H231"/>
  <c r="I231"/>
  <c r="F232"/>
  <c r="G232"/>
  <c r="H232"/>
  <c r="I232"/>
  <c r="F233"/>
  <c r="G233"/>
  <c r="H233"/>
  <c r="I233"/>
  <c r="F234"/>
  <c r="G234"/>
  <c r="H234"/>
  <c r="I234"/>
  <c r="F235"/>
  <c r="G235"/>
  <c r="H235"/>
  <c r="I235"/>
  <c r="I236"/>
  <c r="I237"/>
  <c r="E231"/>
  <c r="E232"/>
  <c r="E233"/>
  <c r="E234"/>
  <c r="E235"/>
  <c r="E236"/>
  <c r="E237"/>
  <c r="F257"/>
  <c r="G257"/>
  <c r="H257"/>
  <c r="I257"/>
  <c r="F258"/>
  <c r="G258"/>
  <c r="H258"/>
  <c r="I258"/>
  <c r="F259"/>
  <c r="G259"/>
  <c r="H259"/>
  <c r="I259"/>
  <c r="F260"/>
  <c r="G260"/>
  <c r="H260"/>
  <c r="I260"/>
  <c r="F261"/>
  <c r="G261"/>
  <c r="H261"/>
  <c r="I261"/>
  <c r="F262"/>
  <c r="G262"/>
  <c r="H262"/>
  <c r="I262"/>
  <c r="I263"/>
  <c r="I264"/>
  <c r="E258"/>
  <c r="E259"/>
  <c r="E260"/>
  <c r="E261"/>
  <c r="E262"/>
  <c r="E263"/>
  <c r="E264"/>
  <c r="F284"/>
  <c r="G284"/>
  <c r="H284"/>
  <c r="I284"/>
  <c r="F285"/>
  <c r="G285"/>
  <c r="H285"/>
  <c r="I285"/>
  <c r="F286"/>
  <c r="G286"/>
  <c r="H286"/>
  <c r="I286"/>
  <c r="F287"/>
  <c r="G287"/>
  <c r="H287"/>
  <c r="I287"/>
  <c r="F288"/>
  <c r="G288"/>
  <c r="H288"/>
  <c r="I288"/>
  <c r="F289"/>
  <c r="G289"/>
  <c r="H289"/>
  <c r="I289"/>
  <c r="I290"/>
  <c r="I291"/>
  <c r="E285"/>
  <c r="E286"/>
  <c r="E287"/>
  <c r="E288"/>
  <c r="E289"/>
  <c r="E290"/>
  <c r="E291"/>
  <c r="F338"/>
  <c r="G338"/>
  <c r="H338"/>
  <c r="I338"/>
  <c r="F339"/>
  <c r="G339"/>
  <c r="H339"/>
  <c r="I339"/>
  <c r="F340"/>
  <c r="G340"/>
  <c r="H340"/>
  <c r="I340"/>
  <c r="F341"/>
  <c r="G341"/>
  <c r="H341"/>
  <c r="I341"/>
  <c r="F342"/>
  <c r="G342"/>
  <c r="H342"/>
  <c r="I342"/>
  <c r="F343"/>
  <c r="G343"/>
  <c r="H343"/>
  <c r="I343"/>
  <c r="I344"/>
  <c r="I345"/>
  <c r="E339"/>
  <c r="E340"/>
  <c r="E341"/>
  <c r="E342"/>
  <c r="E343"/>
  <c r="E344"/>
  <c r="E345"/>
  <c r="F383"/>
  <c r="G383"/>
  <c r="H383"/>
  <c r="I383"/>
  <c r="F384"/>
  <c r="G384"/>
  <c r="H384"/>
  <c r="I384"/>
  <c r="F385"/>
  <c r="G385"/>
  <c r="H385"/>
  <c r="I385"/>
  <c r="F386"/>
  <c r="G386"/>
  <c r="H386"/>
  <c r="I386"/>
  <c r="F387"/>
  <c r="G387"/>
  <c r="H387"/>
  <c r="I387"/>
  <c r="F388"/>
  <c r="G388"/>
  <c r="H388"/>
  <c r="I388"/>
  <c r="F389"/>
  <c r="G389"/>
  <c r="H389"/>
  <c r="I389"/>
  <c r="F390"/>
  <c r="G390"/>
  <c r="H390"/>
  <c r="I390"/>
  <c r="E384"/>
  <c r="E385"/>
  <c r="E386"/>
  <c r="E387"/>
  <c r="E388"/>
  <c r="E389"/>
  <c r="E390"/>
  <c r="F401"/>
  <c r="G401"/>
  <c r="H401"/>
  <c r="I401"/>
  <c r="F402"/>
  <c r="G402"/>
  <c r="H402"/>
  <c r="I402"/>
  <c r="F403"/>
  <c r="G403"/>
  <c r="H403"/>
  <c r="I403"/>
  <c r="F404"/>
  <c r="G404"/>
  <c r="H404"/>
  <c r="I404"/>
  <c r="F405"/>
  <c r="G405"/>
  <c r="H405"/>
  <c r="I405"/>
  <c r="F406"/>
  <c r="G406"/>
  <c r="H406"/>
  <c r="I406"/>
  <c r="I407"/>
  <c r="I408"/>
  <c r="E402"/>
  <c r="E403"/>
  <c r="E404"/>
  <c r="E405"/>
  <c r="E406"/>
  <c r="E407"/>
  <c r="E408"/>
  <c r="F428"/>
  <c r="G428"/>
  <c r="H428"/>
  <c r="I428"/>
  <c r="F429"/>
  <c r="G429"/>
  <c r="H429"/>
  <c r="I429"/>
  <c r="F430"/>
  <c r="G430"/>
  <c r="H430"/>
  <c r="I430"/>
  <c r="F431"/>
  <c r="G431"/>
  <c r="H431"/>
  <c r="I431"/>
  <c r="F432"/>
  <c r="G432"/>
  <c r="H432"/>
  <c r="I432"/>
  <c r="F433"/>
  <c r="G433"/>
  <c r="H433"/>
  <c r="I433"/>
  <c r="F434"/>
  <c r="G434"/>
  <c r="H434"/>
  <c r="I434"/>
  <c r="F435"/>
  <c r="G435"/>
  <c r="H435"/>
  <c r="I435"/>
  <c r="E429"/>
  <c r="E430"/>
  <c r="E431"/>
  <c r="E432"/>
  <c r="E433"/>
  <c r="E434"/>
  <c r="E435"/>
  <c r="J174"/>
  <c r="I400" l="1"/>
  <c r="I337"/>
  <c r="K230"/>
  <c r="L230"/>
  <c r="I193"/>
  <c r="K257"/>
  <c r="L257"/>
  <c r="I229"/>
  <c r="I427"/>
  <c r="J407"/>
  <c r="I382"/>
  <c r="K284"/>
  <c r="L284"/>
  <c r="I256"/>
  <c r="H113"/>
  <c r="K133"/>
  <c r="L133"/>
  <c r="H112"/>
  <c r="L112" s="1"/>
  <c r="L132"/>
  <c r="H111"/>
  <c r="K111" s="1"/>
  <c r="L131"/>
  <c r="H110"/>
  <c r="L110" s="1"/>
  <c r="L130"/>
  <c r="K401"/>
  <c r="L401"/>
  <c r="K338"/>
  <c r="L338"/>
  <c r="I283"/>
  <c r="K194"/>
  <c r="L194"/>
  <c r="I113"/>
  <c r="J133"/>
  <c r="I112"/>
  <c r="J112" s="1"/>
  <c r="J132"/>
  <c r="I111"/>
  <c r="J131"/>
  <c r="I110"/>
  <c r="I109" s="1"/>
  <c r="I129"/>
  <c r="F112"/>
  <c r="K132"/>
  <c r="F111"/>
  <c r="K131"/>
  <c r="F110"/>
  <c r="K130"/>
  <c r="J409"/>
  <c r="E124"/>
  <c r="E104" s="1"/>
  <c r="I127"/>
  <c r="I107" s="1"/>
  <c r="G125"/>
  <c r="G105" s="1"/>
  <c r="G124"/>
  <c r="G104" s="1"/>
  <c r="G123"/>
  <c r="G103" s="1"/>
  <c r="G122"/>
  <c r="G102" s="1"/>
  <c r="G121"/>
  <c r="G101" s="1"/>
  <c r="G120"/>
  <c r="G100" s="1"/>
  <c r="E125"/>
  <c r="E105" s="1"/>
  <c r="E121"/>
  <c r="E101" s="1"/>
  <c r="H125"/>
  <c r="H124"/>
  <c r="H123"/>
  <c r="H122"/>
  <c r="H121"/>
  <c r="H120"/>
  <c r="J111"/>
  <c r="L113"/>
  <c r="E126"/>
  <c r="E106" s="1"/>
  <c r="E122"/>
  <c r="E102" s="1"/>
  <c r="I125"/>
  <c r="I124"/>
  <c r="I123"/>
  <c r="I122"/>
  <c r="I121"/>
  <c r="I120"/>
  <c r="K113"/>
  <c r="E127"/>
  <c r="E107" s="1"/>
  <c r="E123"/>
  <c r="E103" s="1"/>
  <c r="I126"/>
  <c r="J126" s="1"/>
  <c r="F125"/>
  <c r="F105" s="1"/>
  <c r="F124"/>
  <c r="F104" s="1"/>
  <c r="F123"/>
  <c r="F103" s="1"/>
  <c r="F122"/>
  <c r="F102" s="1"/>
  <c r="F121"/>
  <c r="F101" s="1"/>
  <c r="F120"/>
  <c r="F100" s="1"/>
  <c r="L111"/>
  <c r="J113"/>
  <c r="I100" l="1"/>
  <c r="K112"/>
  <c r="K110"/>
  <c r="I119"/>
  <c r="L120"/>
  <c r="K120"/>
  <c r="I106"/>
  <c r="J106" s="1"/>
  <c r="I101"/>
  <c r="J101" s="1"/>
  <c r="I105"/>
  <c r="H101"/>
  <c r="H105"/>
  <c r="I104"/>
  <c r="H100"/>
  <c r="H104"/>
  <c r="I103"/>
  <c r="J103" s="1"/>
  <c r="H103"/>
  <c r="I102"/>
  <c r="J102" s="1"/>
  <c r="H102"/>
  <c r="I99" l="1"/>
  <c r="K102"/>
  <c r="L102"/>
  <c r="K103"/>
  <c r="L103"/>
  <c r="L100"/>
  <c r="K100"/>
  <c r="K101"/>
  <c r="L101"/>
  <c r="F657" l="1"/>
  <c r="F660"/>
  <c r="G660"/>
  <c r="H660"/>
  <c r="G659"/>
  <c r="H659"/>
  <c r="F659"/>
  <c r="J648"/>
  <c r="K648"/>
  <c r="L648"/>
  <c r="J649"/>
  <c r="K649"/>
  <c r="L649"/>
  <c r="J650"/>
  <c r="K650"/>
  <c r="L650"/>
  <c r="J651"/>
  <c r="K651"/>
  <c r="L651"/>
  <c r="J1129"/>
  <c r="L1607"/>
  <c r="K1607"/>
  <c r="J1607"/>
  <c r="L1606"/>
  <c r="K1606"/>
  <c r="J1606"/>
  <c r="L1605"/>
  <c r="K1605"/>
  <c r="J1605"/>
  <c r="L1604"/>
  <c r="K1604"/>
  <c r="J1604"/>
  <c r="J1845"/>
  <c r="L1839"/>
  <c r="K1839"/>
  <c r="J1839"/>
  <c r="L1869"/>
  <c r="K1869"/>
  <c r="J1869"/>
  <c r="L1868"/>
  <c r="K1868"/>
  <c r="J1868"/>
  <c r="L1867"/>
  <c r="K1867"/>
  <c r="J1867"/>
  <c r="L1866"/>
  <c r="K1866"/>
  <c r="J1866"/>
  <c r="L1893"/>
  <c r="K1893"/>
  <c r="J1893"/>
  <c r="F513"/>
  <c r="G513"/>
  <c r="H513"/>
  <c r="I513"/>
  <c r="F514"/>
  <c r="G514"/>
  <c r="H514"/>
  <c r="I514"/>
  <c r="F515"/>
  <c r="G515"/>
  <c r="H515"/>
  <c r="I515"/>
  <c r="F516"/>
  <c r="G516"/>
  <c r="H516"/>
  <c r="I516"/>
  <c r="F517"/>
  <c r="G517"/>
  <c r="H517"/>
  <c r="I517"/>
  <c r="F518"/>
  <c r="G518"/>
  <c r="H518"/>
  <c r="I518"/>
  <c r="I519"/>
  <c r="I520"/>
  <c r="E514"/>
  <c r="E515"/>
  <c r="E516"/>
  <c r="E517"/>
  <c r="E518"/>
  <c r="E519"/>
  <c r="E520"/>
  <c r="G657"/>
  <c r="H657"/>
  <c r="H456" s="1"/>
  <c r="I657"/>
  <c r="F658"/>
  <c r="F457" s="1"/>
  <c r="G658"/>
  <c r="H658"/>
  <c r="I658"/>
  <c r="I659"/>
  <c r="I660"/>
  <c r="F661"/>
  <c r="F460" s="1"/>
  <c r="G661"/>
  <c r="H661"/>
  <c r="I661"/>
  <c r="I460" s="1"/>
  <c r="F662"/>
  <c r="G662"/>
  <c r="G461" s="1"/>
  <c r="H662"/>
  <c r="I662"/>
  <c r="I663"/>
  <c r="I664"/>
  <c r="E658"/>
  <c r="E659"/>
  <c r="E660"/>
  <c r="E661"/>
  <c r="E662"/>
  <c r="E663"/>
  <c r="E664"/>
  <c r="F955"/>
  <c r="G955"/>
  <c r="H955"/>
  <c r="I955"/>
  <c r="F956"/>
  <c r="G956"/>
  <c r="H956"/>
  <c r="I956"/>
  <c r="F957"/>
  <c r="G957"/>
  <c r="H957"/>
  <c r="I957"/>
  <c r="F958"/>
  <c r="G958"/>
  <c r="H958"/>
  <c r="I958"/>
  <c r="F959"/>
  <c r="G959"/>
  <c r="H959"/>
  <c r="I959"/>
  <c r="F960"/>
  <c r="G960"/>
  <c r="H960"/>
  <c r="I960"/>
  <c r="I961"/>
  <c r="I962"/>
  <c r="E956"/>
  <c r="E957"/>
  <c r="E958"/>
  <c r="E959"/>
  <c r="E960"/>
  <c r="E961"/>
  <c r="E962"/>
  <c r="F965"/>
  <c r="G965"/>
  <c r="H965"/>
  <c r="I965"/>
  <c r="F966"/>
  <c r="G966"/>
  <c r="H966"/>
  <c r="I966"/>
  <c r="F967"/>
  <c r="G967"/>
  <c r="H967"/>
  <c r="I967"/>
  <c r="F968"/>
  <c r="G968"/>
  <c r="H968"/>
  <c r="I968"/>
  <c r="F969"/>
  <c r="G969"/>
  <c r="H969"/>
  <c r="I969"/>
  <c r="F970"/>
  <c r="G970"/>
  <c r="H970"/>
  <c r="I970"/>
  <c r="I971"/>
  <c r="I972"/>
  <c r="E966"/>
  <c r="E967"/>
  <c r="E968"/>
  <c r="E969"/>
  <c r="E970"/>
  <c r="E971"/>
  <c r="E972"/>
  <c r="F974"/>
  <c r="G974"/>
  <c r="H974"/>
  <c r="I974"/>
  <c r="F975"/>
  <c r="G975"/>
  <c r="H975"/>
  <c r="I975"/>
  <c r="F976"/>
  <c r="G976"/>
  <c r="H976"/>
  <c r="I976"/>
  <c r="F977"/>
  <c r="G977"/>
  <c r="H977"/>
  <c r="I977"/>
  <c r="F978"/>
  <c r="G978"/>
  <c r="H978"/>
  <c r="I978"/>
  <c r="F979"/>
  <c r="G979"/>
  <c r="H979"/>
  <c r="I979"/>
  <c r="F980"/>
  <c r="G980"/>
  <c r="H980"/>
  <c r="I980"/>
  <c r="F981"/>
  <c r="G981"/>
  <c r="H981"/>
  <c r="I981"/>
  <c r="E975"/>
  <c r="E976"/>
  <c r="E977"/>
  <c r="E978"/>
  <c r="E979"/>
  <c r="E980"/>
  <c r="E981"/>
  <c r="F1019"/>
  <c r="G1019"/>
  <c r="H1019"/>
  <c r="I1019"/>
  <c r="F1020"/>
  <c r="G1020"/>
  <c r="H1020"/>
  <c r="I1020"/>
  <c r="F1021"/>
  <c r="G1021"/>
  <c r="H1021"/>
  <c r="I1021"/>
  <c r="F1022"/>
  <c r="G1022"/>
  <c r="H1022"/>
  <c r="I1022"/>
  <c r="F1023"/>
  <c r="G1023"/>
  <c r="H1023"/>
  <c r="I1023"/>
  <c r="F1024"/>
  <c r="G1024"/>
  <c r="H1024"/>
  <c r="I1024"/>
  <c r="I1025"/>
  <c r="I1026"/>
  <c r="E1020"/>
  <c r="E1021"/>
  <c r="E1022"/>
  <c r="E1023"/>
  <c r="E1024"/>
  <c r="E1025"/>
  <c r="E1026"/>
  <c r="F1064"/>
  <c r="G1064"/>
  <c r="H1064"/>
  <c r="I1064"/>
  <c r="F1065"/>
  <c r="G1065"/>
  <c r="H1065"/>
  <c r="I1065"/>
  <c r="F1066"/>
  <c r="G1066"/>
  <c r="H1066"/>
  <c r="I1066"/>
  <c r="F1067"/>
  <c r="G1067"/>
  <c r="H1067"/>
  <c r="I1067"/>
  <c r="F1068"/>
  <c r="G1068"/>
  <c r="H1068"/>
  <c r="I1068"/>
  <c r="F1069"/>
  <c r="G1069"/>
  <c r="H1069"/>
  <c r="I1069"/>
  <c r="I1070"/>
  <c r="I1071"/>
  <c r="E1065"/>
  <c r="E1066"/>
  <c r="E1067"/>
  <c r="E1068"/>
  <c r="E1069"/>
  <c r="E1070"/>
  <c r="E1071"/>
  <c r="F1136"/>
  <c r="G1136"/>
  <c r="H1136"/>
  <c r="I1136"/>
  <c r="F1137"/>
  <c r="G1137"/>
  <c r="H1137"/>
  <c r="I1137"/>
  <c r="F1138"/>
  <c r="G1138"/>
  <c r="H1138"/>
  <c r="I1138"/>
  <c r="F1139"/>
  <c r="G1139"/>
  <c r="H1139"/>
  <c r="I1139"/>
  <c r="F1140"/>
  <c r="G1140"/>
  <c r="H1140"/>
  <c r="I1140"/>
  <c r="F1141"/>
  <c r="G1141"/>
  <c r="H1141"/>
  <c r="I1141"/>
  <c r="I1142"/>
  <c r="I1143"/>
  <c r="E1137"/>
  <c r="E1138"/>
  <c r="E1139"/>
  <c r="E1140"/>
  <c r="E1141"/>
  <c r="E1142"/>
  <c r="E1143"/>
  <c r="F1190"/>
  <c r="G1190"/>
  <c r="H1190"/>
  <c r="I1190"/>
  <c r="F1191"/>
  <c r="G1191"/>
  <c r="H1191"/>
  <c r="I1191"/>
  <c r="F1192"/>
  <c r="G1192"/>
  <c r="H1192"/>
  <c r="I1192"/>
  <c r="F1193"/>
  <c r="G1193"/>
  <c r="H1193"/>
  <c r="I1193"/>
  <c r="F1194"/>
  <c r="G1194"/>
  <c r="H1194"/>
  <c r="I1194"/>
  <c r="F1195"/>
  <c r="G1195"/>
  <c r="H1195"/>
  <c r="I1195"/>
  <c r="I1196"/>
  <c r="I1197"/>
  <c r="E1191"/>
  <c r="E1192"/>
  <c r="E1193"/>
  <c r="E1194"/>
  <c r="E1195"/>
  <c r="E1196"/>
  <c r="E1197"/>
  <c r="F1298"/>
  <c r="G1298"/>
  <c r="H1298"/>
  <c r="I1298"/>
  <c r="F1299"/>
  <c r="G1299"/>
  <c r="H1299"/>
  <c r="I1299"/>
  <c r="F1300"/>
  <c r="G1300"/>
  <c r="H1300"/>
  <c r="I1300"/>
  <c r="F1301"/>
  <c r="G1301"/>
  <c r="H1301"/>
  <c r="I1301"/>
  <c r="F1302"/>
  <c r="G1302"/>
  <c r="H1302"/>
  <c r="I1302"/>
  <c r="F1303"/>
  <c r="G1303"/>
  <c r="H1303"/>
  <c r="I1303"/>
  <c r="I1304"/>
  <c r="I1305"/>
  <c r="E1299"/>
  <c r="E1300"/>
  <c r="E1301"/>
  <c r="E1302"/>
  <c r="E1303"/>
  <c r="E1304"/>
  <c r="E1305"/>
  <c r="I1406"/>
  <c r="I1407"/>
  <c r="I1408"/>
  <c r="I1409"/>
  <c r="I1410"/>
  <c r="I1411"/>
  <c r="I1412"/>
  <c r="I1413"/>
  <c r="F1406"/>
  <c r="G1406"/>
  <c r="L1406" s="1"/>
  <c r="H1406"/>
  <c r="F1407"/>
  <c r="G1407"/>
  <c r="H1407"/>
  <c r="F1408"/>
  <c r="G1408"/>
  <c r="H1408"/>
  <c r="F1409"/>
  <c r="G1409"/>
  <c r="H1409"/>
  <c r="F1410"/>
  <c r="G1410"/>
  <c r="H1410"/>
  <c r="F1411"/>
  <c r="G1411"/>
  <c r="H1411"/>
  <c r="F1412"/>
  <c r="G1412"/>
  <c r="H1412"/>
  <c r="F1413"/>
  <c r="G1413"/>
  <c r="H1413"/>
  <c r="E1407"/>
  <c r="E1408"/>
  <c r="E1409"/>
  <c r="E1410"/>
  <c r="E1411"/>
  <c r="E1412"/>
  <c r="E1413"/>
  <c r="F1424"/>
  <c r="G1424"/>
  <c r="H1424"/>
  <c r="I1424"/>
  <c r="F1425"/>
  <c r="G1425"/>
  <c r="G477" s="1"/>
  <c r="H1425"/>
  <c r="I1425"/>
  <c r="F1426"/>
  <c r="G1426"/>
  <c r="G478" s="1"/>
  <c r="H1426"/>
  <c r="I1426"/>
  <c r="F1427"/>
  <c r="G1427"/>
  <c r="H1427"/>
  <c r="I1427"/>
  <c r="F1428"/>
  <c r="G1428"/>
  <c r="H1428"/>
  <c r="I1428"/>
  <c r="F1429"/>
  <c r="G1429"/>
  <c r="H1429"/>
  <c r="I1429"/>
  <c r="I1430"/>
  <c r="I1431"/>
  <c r="E1425"/>
  <c r="E1426"/>
  <c r="E1427"/>
  <c r="E1428"/>
  <c r="E1429"/>
  <c r="E1430"/>
  <c r="E1431"/>
  <c r="F1505"/>
  <c r="G1505"/>
  <c r="H1505"/>
  <c r="I1505"/>
  <c r="F1506"/>
  <c r="G1506"/>
  <c r="H1506"/>
  <c r="I1506"/>
  <c r="F1507"/>
  <c r="G1507"/>
  <c r="H1507"/>
  <c r="I1507"/>
  <c r="F1508"/>
  <c r="G1508"/>
  <c r="H1508"/>
  <c r="I1508"/>
  <c r="F1509"/>
  <c r="G1509"/>
  <c r="H1509"/>
  <c r="I1509"/>
  <c r="F1510"/>
  <c r="G1510"/>
  <c r="H1510"/>
  <c r="I1510"/>
  <c r="I1511"/>
  <c r="I1512"/>
  <c r="E1506"/>
  <c r="J1506" s="1"/>
  <c r="E1507"/>
  <c r="E1508"/>
  <c r="E1509"/>
  <c r="E1510"/>
  <c r="E1511"/>
  <c r="E1512"/>
  <c r="F1577"/>
  <c r="G1577"/>
  <c r="H1577"/>
  <c r="I1577"/>
  <c r="F1578"/>
  <c r="G1578"/>
  <c r="H1578"/>
  <c r="I1578"/>
  <c r="F1579"/>
  <c r="G1579"/>
  <c r="H1579"/>
  <c r="I1579"/>
  <c r="F1580"/>
  <c r="G1580"/>
  <c r="H1580"/>
  <c r="I1580"/>
  <c r="F1581"/>
  <c r="G1581"/>
  <c r="H1581"/>
  <c r="I1581"/>
  <c r="F1582"/>
  <c r="G1582"/>
  <c r="H1582"/>
  <c r="I1582"/>
  <c r="I1583"/>
  <c r="I1584"/>
  <c r="E1578"/>
  <c r="E1579"/>
  <c r="E1580"/>
  <c r="E1581"/>
  <c r="E1582"/>
  <c r="E1583"/>
  <c r="E1584"/>
  <c r="F1667"/>
  <c r="G1667"/>
  <c r="H1667"/>
  <c r="I1667"/>
  <c r="F1668"/>
  <c r="G1668"/>
  <c r="H1668"/>
  <c r="I1668"/>
  <c r="F1669"/>
  <c r="G1669"/>
  <c r="H1669"/>
  <c r="I1669"/>
  <c r="F1670"/>
  <c r="G1670"/>
  <c r="H1670"/>
  <c r="I1670"/>
  <c r="F1671"/>
  <c r="G1671"/>
  <c r="H1671"/>
  <c r="I1671"/>
  <c r="F1672"/>
  <c r="G1672"/>
  <c r="H1672"/>
  <c r="I1672"/>
  <c r="I1673"/>
  <c r="I1674"/>
  <c r="E1668"/>
  <c r="E1669"/>
  <c r="E1670"/>
  <c r="E1671"/>
  <c r="E1672"/>
  <c r="E1673"/>
  <c r="E1674"/>
  <c r="F1677"/>
  <c r="G1677"/>
  <c r="H1677"/>
  <c r="I1677"/>
  <c r="F1678"/>
  <c r="G1678"/>
  <c r="H1678"/>
  <c r="I1678"/>
  <c r="F1679"/>
  <c r="G1679"/>
  <c r="H1679"/>
  <c r="I1679"/>
  <c r="F1680"/>
  <c r="G1680"/>
  <c r="H1680"/>
  <c r="I1680"/>
  <c r="F1681"/>
  <c r="G1681"/>
  <c r="H1681"/>
  <c r="I1681"/>
  <c r="F1682"/>
  <c r="G1682"/>
  <c r="H1682"/>
  <c r="I1682"/>
  <c r="I1683"/>
  <c r="I1684"/>
  <c r="E1678"/>
  <c r="E1679"/>
  <c r="E1680"/>
  <c r="E1681"/>
  <c r="E1682"/>
  <c r="E1683"/>
  <c r="E1684"/>
  <c r="F1686"/>
  <c r="G1686"/>
  <c r="H1686"/>
  <c r="I1686"/>
  <c r="F1687"/>
  <c r="G1687"/>
  <c r="H1687"/>
  <c r="I1687"/>
  <c r="F1688"/>
  <c r="G1688"/>
  <c r="H1688"/>
  <c r="I1688"/>
  <c r="F1689"/>
  <c r="G1689"/>
  <c r="H1689"/>
  <c r="I1689"/>
  <c r="F1690"/>
  <c r="G1690"/>
  <c r="H1690"/>
  <c r="I1690"/>
  <c r="F1691"/>
  <c r="G1691"/>
  <c r="H1691"/>
  <c r="I1691"/>
  <c r="F1692"/>
  <c r="G1692"/>
  <c r="H1692"/>
  <c r="I1692"/>
  <c r="F1693"/>
  <c r="G1693"/>
  <c r="H1693"/>
  <c r="I1693"/>
  <c r="E1687"/>
  <c r="E1688"/>
  <c r="E1689"/>
  <c r="E1690"/>
  <c r="E1691"/>
  <c r="E1692"/>
  <c r="E1693"/>
  <c r="F1857"/>
  <c r="G1857"/>
  <c r="H1857"/>
  <c r="I1857"/>
  <c r="F1858"/>
  <c r="G1858"/>
  <c r="H1858"/>
  <c r="I1858"/>
  <c r="F1859"/>
  <c r="G1859"/>
  <c r="H1859"/>
  <c r="I1859"/>
  <c r="F1860"/>
  <c r="G1860"/>
  <c r="H1860"/>
  <c r="I1860"/>
  <c r="F1861"/>
  <c r="G1861"/>
  <c r="H1861"/>
  <c r="I1861"/>
  <c r="F1862"/>
  <c r="G1862"/>
  <c r="H1862"/>
  <c r="I1862"/>
  <c r="I1863"/>
  <c r="I1864"/>
  <c r="E1858"/>
  <c r="E1859"/>
  <c r="E1860"/>
  <c r="E1861"/>
  <c r="E1862"/>
  <c r="E1863"/>
  <c r="E1864"/>
  <c r="J1892"/>
  <c r="E462"/>
  <c r="F503"/>
  <c r="F91" s="1"/>
  <c r="G503"/>
  <c r="G91" s="1"/>
  <c r="H503"/>
  <c r="I503"/>
  <c r="F504"/>
  <c r="F92" s="1"/>
  <c r="G504"/>
  <c r="G92" s="1"/>
  <c r="H504"/>
  <c r="I504"/>
  <c r="F505"/>
  <c r="F93" s="1"/>
  <c r="G505"/>
  <c r="G93" s="1"/>
  <c r="H505"/>
  <c r="I505"/>
  <c r="F506"/>
  <c r="F94" s="1"/>
  <c r="G506"/>
  <c r="G94" s="1"/>
  <c r="H506"/>
  <c r="I506"/>
  <c r="F507"/>
  <c r="F95" s="1"/>
  <c r="G507"/>
  <c r="G95" s="1"/>
  <c r="H507"/>
  <c r="I507"/>
  <c r="F508"/>
  <c r="F96" s="1"/>
  <c r="G508"/>
  <c r="G96" s="1"/>
  <c r="H508"/>
  <c r="I508"/>
  <c r="F509"/>
  <c r="F97" s="1"/>
  <c r="G509"/>
  <c r="G97" s="1"/>
  <c r="H509"/>
  <c r="H97" s="1"/>
  <c r="I509"/>
  <c r="F510"/>
  <c r="F98" s="1"/>
  <c r="G510"/>
  <c r="G98" s="1"/>
  <c r="H510"/>
  <c r="H98" s="1"/>
  <c r="I510"/>
  <c r="E504"/>
  <c r="E92" s="1"/>
  <c r="E505"/>
  <c r="E93" s="1"/>
  <c r="E506"/>
  <c r="E94" s="1"/>
  <c r="E507"/>
  <c r="E95" s="1"/>
  <c r="E508"/>
  <c r="E96" s="1"/>
  <c r="E509"/>
  <c r="E97" s="1"/>
  <c r="E510"/>
  <c r="E98" s="1"/>
  <c r="F494"/>
  <c r="G494"/>
  <c r="H494"/>
  <c r="I494"/>
  <c r="F495"/>
  <c r="G495"/>
  <c r="H495"/>
  <c r="I495"/>
  <c r="F496"/>
  <c r="G496"/>
  <c r="H496"/>
  <c r="I496"/>
  <c r="F497"/>
  <c r="G497"/>
  <c r="H497"/>
  <c r="I497"/>
  <c r="F498"/>
  <c r="G498"/>
  <c r="H498"/>
  <c r="I498"/>
  <c r="F499"/>
  <c r="G499"/>
  <c r="H499"/>
  <c r="I499"/>
  <c r="F500"/>
  <c r="G500"/>
  <c r="H500"/>
  <c r="I500"/>
  <c r="F501"/>
  <c r="G501"/>
  <c r="H501"/>
  <c r="I501"/>
  <c r="E501"/>
  <c r="E495"/>
  <c r="E496"/>
  <c r="E497"/>
  <c r="E498"/>
  <c r="E499"/>
  <c r="E500"/>
  <c r="F485"/>
  <c r="G485"/>
  <c r="H485"/>
  <c r="I485"/>
  <c r="F486"/>
  <c r="G486"/>
  <c r="H486"/>
  <c r="I486"/>
  <c r="F487"/>
  <c r="G487"/>
  <c r="H487"/>
  <c r="I487"/>
  <c r="F488"/>
  <c r="G488"/>
  <c r="H488"/>
  <c r="I488"/>
  <c r="F489"/>
  <c r="G489"/>
  <c r="H489"/>
  <c r="I489"/>
  <c r="F490"/>
  <c r="G490"/>
  <c r="H490"/>
  <c r="I490"/>
  <c r="F491"/>
  <c r="G491"/>
  <c r="H491"/>
  <c r="I491"/>
  <c r="F492"/>
  <c r="G492"/>
  <c r="H492"/>
  <c r="I492"/>
  <c r="E486"/>
  <c r="E487"/>
  <c r="E488"/>
  <c r="E489"/>
  <c r="E490"/>
  <c r="E491"/>
  <c r="E492"/>
  <c r="I476"/>
  <c r="F478"/>
  <c r="F479"/>
  <c r="I481"/>
  <c r="F466"/>
  <c r="G466"/>
  <c r="I466"/>
  <c r="F467"/>
  <c r="G467"/>
  <c r="H467"/>
  <c r="I467"/>
  <c r="F468"/>
  <c r="G468"/>
  <c r="H468"/>
  <c r="I468"/>
  <c r="F469"/>
  <c r="G469"/>
  <c r="H469"/>
  <c r="I469"/>
  <c r="F470"/>
  <c r="G470"/>
  <c r="H470"/>
  <c r="I470"/>
  <c r="F471"/>
  <c r="G471"/>
  <c r="H471"/>
  <c r="I471"/>
  <c r="E468"/>
  <c r="E470"/>
  <c r="I456"/>
  <c r="G457"/>
  <c r="I457"/>
  <c r="F458"/>
  <c r="G458"/>
  <c r="F459"/>
  <c r="G459"/>
  <c r="I459"/>
  <c r="G460"/>
  <c r="F461"/>
  <c r="I462"/>
  <c r="I463"/>
  <c r="E459"/>
  <c r="E463"/>
  <c r="J1975"/>
  <c r="J2056"/>
  <c r="J2074"/>
  <c r="J2083"/>
  <c r="F2111"/>
  <c r="G2111"/>
  <c r="H2111"/>
  <c r="I2111"/>
  <c r="F2112"/>
  <c r="G2112"/>
  <c r="H2112"/>
  <c r="I2112"/>
  <c r="F2113"/>
  <c r="G2113"/>
  <c r="H2113"/>
  <c r="I2113"/>
  <c r="F2114"/>
  <c r="G2114"/>
  <c r="H2114"/>
  <c r="I2114"/>
  <c r="F2115"/>
  <c r="G2115"/>
  <c r="H2115"/>
  <c r="I2115"/>
  <c r="F2116"/>
  <c r="G2116"/>
  <c r="H2116"/>
  <c r="I2116"/>
  <c r="I2117"/>
  <c r="I2118"/>
  <c r="E2112"/>
  <c r="E2113"/>
  <c r="E2114"/>
  <c r="E2115"/>
  <c r="E2116"/>
  <c r="E2117"/>
  <c r="E2118"/>
  <c r="F2093"/>
  <c r="G2093"/>
  <c r="H2093"/>
  <c r="I2093"/>
  <c r="F2094"/>
  <c r="G2094"/>
  <c r="H2094"/>
  <c r="I2094"/>
  <c r="F2095"/>
  <c r="G2095"/>
  <c r="H2095"/>
  <c r="I2095"/>
  <c r="F2096"/>
  <c r="G2096"/>
  <c r="H2096"/>
  <c r="I2096"/>
  <c r="F2097"/>
  <c r="G2097"/>
  <c r="H2097"/>
  <c r="I2097"/>
  <c r="F2098"/>
  <c r="G2098"/>
  <c r="H2098"/>
  <c r="I2098"/>
  <c r="F2099"/>
  <c r="G2099"/>
  <c r="H2099"/>
  <c r="I2099"/>
  <c r="F2100"/>
  <c r="G2100"/>
  <c r="H2100"/>
  <c r="I2100"/>
  <c r="E2094"/>
  <c r="E2095"/>
  <c r="E2096"/>
  <c r="E2097"/>
  <c r="E2098"/>
  <c r="E2099"/>
  <c r="E2100"/>
  <c r="F2066"/>
  <c r="G2066"/>
  <c r="H2066"/>
  <c r="I2066"/>
  <c r="F2067"/>
  <c r="G2067"/>
  <c r="H2067"/>
  <c r="I2067"/>
  <c r="F2068"/>
  <c r="G2068"/>
  <c r="H2068"/>
  <c r="I2068"/>
  <c r="F2069"/>
  <c r="G2069"/>
  <c r="H2069"/>
  <c r="I2069"/>
  <c r="F2070"/>
  <c r="G2070"/>
  <c r="H2070"/>
  <c r="I2070"/>
  <c r="F2071"/>
  <c r="G2071"/>
  <c r="H2071"/>
  <c r="I2071"/>
  <c r="I2072"/>
  <c r="I2073"/>
  <c r="E2067"/>
  <c r="E2068"/>
  <c r="E2069"/>
  <c r="E2070"/>
  <c r="E2071"/>
  <c r="E2072"/>
  <c r="E2073"/>
  <c r="F2048"/>
  <c r="G2048"/>
  <c r="H2048"/>
  <c r="I2048"/>
  <c r="F2049"/>
  <c r="G2049"/>
  <c r="H2049"/>
  <c r="I2049"/>
  <c r="F2050"/>
  <c r="G2050"/>
  <c r="H2050"/>
  <c r="I2050"/>
  <c r="F2051"/>
  <c r="G2051"/>
  <c r="H2051"/>
  <c r="I2051"/>
  <c r="F2052"/>
  <c r="G2052"/>
  <c r="H2052"/>
  <c r="I2052"/>
  <c r="F2053"/>
  <c r="G2053"/>
  <c r="H2053"/>
  <c r="I2053"/>
  <c r="F2054"/>
  <c r="G2054"/>
  <c r="H2054"/>
  <c r="I2054"/>
  <c r="F2055"/>
  <c r="G2055"/>
  <c r="H2055"/>
  <c r="I2055"/>
  <c r="E2049"/>
  <c r="E2050"/>
  <c r="E2051"/>
  <c r="E2052"/>
  <c r="E2053"/>
  <c r="E2054"/>
  <c r="E2055"/>
  <c r="I2003"/>
  <c r="I2004"/>
  <c r="I2005"/>
  <c r="I2006"/>
  <c r="I2007"/>
  <c r="I2008"/>
  <c r="I2009"/>
  <c r="I2010"/>
  <c r="F2003"/>
  <c r="G2003"/>
  <c r="H2003"/>
  <c r="F2004"/>
  <c r="G2004"/>
  <c r="H2004"/>
  <c r="F2005"/>
  <c r="G2005"/>
  <c r="H2005"/>
  <c r="F2006"/>
  <c r="G2006"/>
  <c r="H2006"/>
  <c r="F2007"/>
  <c r="G2007"/>
  <c r="H2007"/>
  <c r="F2008"/>
  <c r="G2008"/>
  <c r="H2008"/>
  <c r="E2004"/>
  <c r="E2005"/>
  <c r="E2006"/>
  <c r="E2007"/>
  <c r="E2008"/>
  <c r="E2009"/>
  <c r="E2010"/>
  <c r="F1968"/>
  <c r="G1968"/>
  <c r="H1968"/>
  <c r="I1968"/>
  <c r="F1969"/>
  <c r="G1969"/>
  <c r="H1969"/>
  <c r="I1969"/>
  <c r="F1970"/>
  <c r="G1970"/>
  <c r="H1970"/>
  <c r="I1970"/>
  <c r="F1971"/>
  <c r="G1971"/>
  <c r="H1971"/>
  <c r="I1971"/>
  <c r="F1972"/>
  <c r="G1972"/>
  <c r="H1972"/>
  <c r="I1972"/>
  <c r="I1973"/>
  <c r="I1974"/>
  <c r="E1968"/>
  <c r="E1969"/>
  <c r="E1970"/>
  <c r="E1971"/>
  <c r="E1972"/>
  <c r="E1973"/>
  <c r="E1974"/>
  <c r="F1931"/>
  <c r="G1931"/>
  <c r="H1931"/>
  <c r="I1931"/>
  <c r="F1932"/>
  <c r="G1932"/>
  <c r="H1932"/>
  <c r="I1932"/>
  <c r="F1933"/>
  <c r="G1933"/>
  <c r="H1933"/>
  <c r="I1933"/>
  <c r="F1934"/>
  <c r="G1934"/>
  <c r="H1934"/>
  <c r="I1934"/>
  <c r="F1935"/>
  <c r="G1935"/>
  <c r="H1935"/>
  <c r="I1935"/>
  <c r="F1936"/>
  <c r="G1936"/>
  <c r="H1936"/>
  <c r="I1936"/>
  <c r="I1937"/>
  <c r="I1938"/>
  <c r="E1932"/>
  <c r="E1933"/>
  <c r="E1934"/>
  <c r="E1935"/>
  <c r="E1936"/>
  <c r="E1937"/>
  <c r="E1938"/>
  <c r="L2788"/>
  <c r="K2788"/>
  <c r="J2788"/>
  <c r="F2154"/>
  <c r="G2154"/>
  <c r="H2154"/>
  <c r="F2155"/>
  <c r="G2155"/>
  <c r="H2155"/>
  <c r="F2214"/>
  <c r="G2214"/>
  <c r="H2214"/>
  <c r="I2214"/>
  <c r="F2215"/>
  <c r="F2149" s="1"/>
  <c r="G2215"/>
  <c r="G2149" s="1"/>
  <c r="H2215"/>
  <c r="I2215"/>
  <c r="F2216"/>
  <c r="F2150" s="1"/>
  <c r="G2216"/>
  <c r="G2150" s="1"/>
  <c r="H2216"/>
  <c r="H2150" s="1"/>
  <c r="I2216"/>
  <c r="F2217"/>
  <c r="F2151" s="1"/>
  <c r="G2217"/>
  <c r="G2151" s="1"/>
  <c r="H2217"/>
  <c r="H2151" s="1"/>
  <c r="I2217"/>
  <c r="F2218"/>
  <c r="F2152" s="1"/>
  <c r="G2218"/>
  <c r="G2152" s="1"/>
  <c r="H2218"/>
  <c r="I2218"/>
  <c r="F2219"/>
  <c r="F2153" s="1"/>
  <c r="G2219"/>
  <c r="G2153" s="1"/>
  <c r="H2219"/>
  <c r="I2219"/>
  <c r="I2220"/>
  <c r="I2221"/>
  <c r="E2215"/>
  <c r="E2216"/>
  <c r="E2150" s="1"/>
  <c r="E2217"/>
  <c r="E2151" s="1"/>
  <c r="E2218"/>
  <c r="E2219"/>
  <c r="E2220"/>
  <c r="E2154" s="1"/>
  <c r="E2221"/>
  <c r="E2155" s="1"/>
  <c r="F2279"/>
  <c r="G2279"/>
  <c r="H2279"/>
  <c r="I2279"/>
  <c r="F2280"/>
  <c r="G2280"/>
  <c r="H2280"/>
  <c r="I2280"/>
  <c r="F2281"/>
  <c r="G2281"/>
  <c r="H2281"/>
  <c r="I2281"/>
  <c r="F2282"/>
  <c r="G2282"/>
  <c r="H2282"/>
  <c r="I2282"/>
  <c r="F2283"/>
  <c r="G2283"/>
  <c r="H2283"/>
  <c r="I2283"/>
  <c r="F2284"/>
  <c r="G2284"/>
  <c r="H2284"/>
  <c r="I2284"/>
  <c r="I2285"/>
  <c r="I2286"/>
  <c r="E2280"/>
  <c r="E2281"/>
  <c r="E2282"/>
  <c r="E2283"/>
  <c r="E2284"/>
  <c r="E2285"/>
  <c r="E2286"/>
  <c r="F2288"/>
  <c r="F2204" s="1"/>
  <c r="G2288"/>
  <c r="G2204" s="1"/>
  <c r="H2288"/>
  <c r="I2288"/>
  <c r="F2289"/>
  <c r="F2205" s="1"/>
  <c r="G2289"/>
  <c r="G2205" s="1"/>
  <c r="H2289"/>
  <c r="I2289"/>
  <c r="I2205" s="1"/>
  <c r="F2290"/>
  <c r="F2206" s="1"/>
  <c r="G2290"/>
  <c r="G2206" s="1"/>
  <c r="H2290"/>
  <c r="I2290"/>
  <c r="F2291"/>
  <c r="F2207" s="1"/>
  <c r="G2291"/>
  <c r="G2207" s="1"/>
  <c r="H2291"/>
  <c r="I2291"/>
  <c r="F2292"/>
  <c r="F2208" s="1"/>
  <c r="G2292"/>
  <c r="G2208" s="1"/>
  <c r="H2292"/>
  <c r="I2292"/>
  <c r="I2208" s="1"/>
  <c r="F2293"/>
  <c r="F2209" s="1"/>
  <c r="G2293"/>
  <c r="G2209" s="1"/>
  <c r="H2293"/>
  <c r="I2293"/>
  <c r="I2209" s="1"/>
  <c r="F2294"/>
  <c r="F2210" s="1"/>
  <c r="G2294"/>
  <c r="G2210" s="1"/>
  <c r="H2294"/>
  <c r="H2210" s="1"/>
  <c r="I2294"/>
  <c r="F2295"/>
  <c r="F2211" s="1"/>
  <c r="G2295"/>
  <c r="G2211" s="1"/>
  <c r="H2295"/>
  <c r="H2211" s="1"/>
  <c r="I2295"/>
  <c r="I2211" s="1"/>
  <c r="E2289"/>
  <c r="E2205" s="1"/>
  <c r="E2290"/>
  <c r="E2206" s="1"/>
  <c r="E2291"/>
  <c r="E2207" s="1"/>
  <c r="E2292"/>
  <c r="E2208" s="1"/>
  <c r="E2293"/>
  <c r="E2209" s="1"/>
  <c r="E2294"/>
  <c r="E2210" s="1"/>
  <c r="E2295"/>
  <c r="E2211" s="1"/>
  <c r="F2297"/>
  <c r="G2297"/>
  <c r="H2297"/>
  <c r="I2297"/>
  <c r="F2298"/>
  <c r="F2270" s="1"/>
  <c r="G2298"/>
  <c r="G2270" s="1"/>
  <c r="H2298"/>
  <c r="I2298"/>
  <c r="F2299"/>
  <c r="F2271" s="1"/>
  <c r="G2299"/>
  <c r="G2271" s="1"/>
  <c r="H2299"/>
  <c r="I2299"/>
  <c r="F2300"/>
  <c r="F2272" s="1"/>
  <c r="G2300"/>
  <c r="G2272" s="1"/>
  <c r="H2300"/>
  <c r="I2300"/>
  <c r="I2272" s="1"/>
  <c r="F2301"/>
  <c r="F2273" s="1"/>
  <c r="G2301"/>
  <c r="G2273" s="1"/>
  <c r="H2301"/>
  <c r="I2301"/>
  <c r="I2273" s="1"/>
  <c r="F2302"/>
  <c r="F2274" s="1"/>
  <c r="G2302"/>
  <c r="G2274" s="1"/>
  <c r="H2302"/>
  <c r="I2302"/>
  <c r="I2303"/>
  <c r="I2304"/>
  <c r="J2304" s="1"/>
  <c r="E2298"/>
  <c r="E2270" s="1"/>
  <c r="E2299"/>
  <c r="E2271" s="1"/>
  <c r="E2300"/>
  <c r="E2272" s="1"/>
  <c r="E2301"/>
  <c r="E2273" s="1"/>
  <c r="E2302"/>
  <c r="E2274" s="1"/>
  <c r="E2303"/>
  <c r="E2275" s="1"/>
  <c r="E2304"/>
  <c r="E2276" s="1"/>
  <c r="F2361"/>
  <c r="G2361"/>
  <c r="H2361"/>
  <c r="I2361"/>
  <c r="F2424"/>
  <c r="G2424"/>
  <c r="H2424"/>
  <c r="I2424"/>
  <c r="F2487"/>
  <c r="G2487"/>
  <c r="H2487"/>
  <c r="I2487"/>
  <c r="F2488"/>
  <c r="F2479" s="1"/>
  <c r="F2470" s="1"/>
  <c r="F2461" s="1"/>
  <c r="F2452" s="1"/>
  <c r="F2434" s="1"/>
  <c r="F2425" s="1"/>
  <c r="F2416" s="1"/>
  <c r="F2407" s="1"/>
  <c r="F2398" s="1"/>
  <c r="F2389" s="1"/>
  <c r="F2380" s="1"/>
  <c r="F2371" s="1"/>
  <c r="F2362" s="1"/>
  <c r="G2488"/>
  <c r="G2479" s="1"/>
  <c r="G2470" s="1"/>
  <c r="G2461" s="1"/>
  <c r="G2452" s="1"/>
  <c r="G2434" s="1"/>
  <c r="G2425" s="1"/>
  <c r="G2416" s="1"/>
  <c r="G2407" s="1"/>
  <c r="G2398" s="1"/>
  <c r="G2389" s="1"/>
  <c r="G2380" s="1"/>
  <c r="G2371" s="1"/>
  <c r="G2362" s="1"/>
  <c r="H2488"/>
  <c r="H2479" s="1"/>
  <c r="H2470" s="1"/>
  <c r="H2461" s="1"/>
  <c r="H2452" s="1"/>
  <c r="H2434" s="1"/>
  <c r="H2425" s="1"/>
  <c r="H2416" s="1"/>
  <c r="H2407" s="1"/>
  <c r="H2398" s="1"/>
  <c r="H2389" s="1"/>
  <c r="H2380" s="1"/>
  <c r="H2371" s="1"/>
  <c r="H2362" s="1"/>
  <c r="I2488"/>
  <c r="I2479" s="1"/>
  <c r="I2470" s="1"/>
  <c r="I2461" s="1"/>
  <c r="I2452" s="1"/>
  <c r="I2434" s="1"/>
  <c r="I2425" s="1"/>
  <c r="I2416" s="1"/>
  <c r="I2407" s="1"/>
  <c r="I2398" s="1"/>
  <c r="I2389" s="1"/>
  <c r="I2380" s="1"/>
  <c r="I2371" s="1"/>
  <c r="I2362" s="1"/>
  <c r="F2489"/>
  <c r="F2480" s="1"/>
  <c r="F2471" s="1"/>
  <c r="F2462" s="1"/>
  <c r="F2453" s="1"/>
  <c r="F2435" s="1"/>
  <c r="F2426" s="1"/>
  <c r="F2417" s="1"/>
  <c r="F2408" s="1"/>
  <c r="F2399" s="1"/>
  <c r="F2390" s="1"/>
  <c r="F2381" s="1"/>
  <c r="F2372" s="1"/>
  <c r="F2363" s="1"/>
  <c r="G2489"/>
  <c r="G2480" s="1"/>
  <c r="G2471" s="1"/>
  <c r="G2462" s="1"/>
  <c r="G2453" s="1"/>
  <c r="G2435" s="1"/>
  <c r="G2426" s="1"/>
  <c r="G2417" s="1"/>
  <c r="G2408" s="1"/>
  <c r="G2399" s="1"/>
  <c r="G2390" s="1"/>
  <c r="G2381" s="1"/>
  <c r="G2372" s="1"/>
  <c r="G2363" s="1"/>
  <c r="H2489"/>
  <c r="H2480" s="1"/>
  <c r="H2471" s="1"/>
  <c r="H2462" s="1"/>
  <c r="H2453" s="1"/>
  <c r="H2435" s="1"/>
  <c r="H2426" s="1"/>
  <c r="H2417" s="1"/>
  <c r="H2408" s="1"/>
  <c r="H2399" s="1"/>
  <c r="H2390" s="1"/>
  <c r="H2381" s="1"/>
  <c r="H2372" s="1"/>
  <c r="H2363" s="1"/>
  <c r="I2489"/>
  <c r="I2480" s="1"/>
  <c r="F2490"/>
  <c r="F2481" s="1"/>
  <c r="F2472" s="1"/>
  <c r="F2463" s="1"/>
  <c r="F2454" s="1"/>
  <c r="F2436" s="1"/>
  <c r="F2427" s="1"/>
  <c r="F2418" s="1"/>
  <c r="F2409" s="1"/>
  <c r="F2400" s="1"/>
  <c r="F2391" s="1"/>
  <c r="F2382" s="1"/>
  <c r="F2373" s="1"/>
  <c r="F2364" s="1"/>
  <c r="G2490"/>
  <c r="G2481" s="1"/>
  <c r="G2472" s="1"/>
  <c r="G2463" s="1"/>
  <c r="G2454" s="1"/>
  <c r="G2436" s="1"/>
  <c r="G2427" s="1"/>
  <c r="G2418" s="1"/>
  <c r="G2409" s="1"/>
  <c r="G2400" s="1"/>
  <c r="G2391" s="1"/>
  <c r="G2382" s="1"/>
  <c r="G2373" s="1"/>
  <c r="G2364" s="1"/>
  <c r="H2490"/>
  <c r="H2481" s="1"/>
  <c r="H2472" s="1"/>
  <c r="H2463" s="1"/>
  <c r="H2454" s="1"/>
  <c r="H2436" s="1"/>
  <c r="H2427" s="1"/>
  <c r="H2418" s="1"/>
  <c r="H2409" s="1"/>
  <c r="H2400" s="1"/>
  <c r="H2391" s="1"/>
  <c r="H2382" s="1"/>
  <c r="H2373" s="1"/>
  <c r="H2364" s="1"/>
  <c r="I2490"/>
  <c r="I2481" s="1"/>
  <c r="I2472" s="1"/>
  <c r="I2463" s="1"/>
  <c r="I2454" s="1"/>
  <c r="I2436" s="1"/>
  <c r="I2427" s="1"/>
  <c r="I2418" s="1"/>
  <c r="I2409" s="1"/>
  <c r="I2400" s="1"/>
  <c r="I2391" s="1"/>
  <c r="I2382" s="1"/>
  <c r="I2373" s="1"/>
  <c r="I2364" s="1"/>
  <c r="F2491"/>
  <c r="F2482" s="1"/>
  <c r="F2473" s="1"/>
  <c r="F2464" s="1"/>
  <c r="F2455" s="1"/>
  <c r="F2437" s="1"/>
  <c r="F2428" s="1"/>
  <c r="F2419" s="1"/>
  <c r="F2410" s="1"/>
  <c r="F2401" s="1"/>
  <c r="F2392" s="1"/>
  <c r="F2383" s="1"/>
  <c r="F2374" s="1"/>
  <c r="F2365" s="1"/>
  <c r="G2491"/>
  <c r="G2482" s="1"/>
  <c r="G2473" s="1"/>
  <c r="G2464" s="1"/>
  <c r="G2455" s="1"/>
  <c r="G2437" s="1"/>
  <c r="G2428" s="1"/>
  <c r="G2419" s="1"/>
  <c r="G2410" s="1"/>
  <c r="G2401" s="1"/>
  <c r="G2392" s="1"/>
  <c r="G2383" s="1"/>
  <c r="G2374" s="1"/>
  <c r="G2365" s="1"/>
  <c r="H2491"/>
  <c r="H2482" s="1"/>
  <c r="H2473" s="1"/>
  <c r="H2464" s="1"/>
  <c r="H2455" s="1"/>
  <c r="H2437" s="1"/>
  <c r="H2428" s="1"/>
  <c r="H2419" s="1"/>
  <c r="H2410" s="1"/>
  <c r="H2401" s="1"/>
  <c r="H2392" s="1"/>
  <c r="H2383" s="1"/>
  <c r="H2374" s="1"/>
  <c r="H2365" s="1"/>
  <c r="I2491"/>
  <c r="I2482" s="1"/>
  <c r="I2473" s="1"/>
  <c r="I2464" s="1"/>
  <c r="I2455" s="1"/>
  <c r="I2437" s="1"/>
  <c r="I2428" s="1"/>
  <c r="I2419" s="1"/>
  <c r="I2410" s="1"/>
  <c r="I2401" s="1"/>
  <c r="I2392" s="1"/>
  <c r="I2383" s="1"/>
  <c r="I2374" s="1"/>
  <c r="I2365" s="1"/>
  <c r="F2492"/>
  <c r="F2483" s="1"/>
  <c r="F2474" s="1"/>
  <c r="F2465" s="1"/>
  <c r="F2456" s="1"/>
  <c r="F2438" s="1"/>
  <c r="F2429" s="1"/>
  <c r="F2420" s="1"/>
  <c r="F2411" s="1"/>
  <c r="F2402" s="1"/>
  <c r="F2393" s="1"/>
  <c r="F2384" s="1"/>
  <c r="F2375" s="1"/>
  <c r="F2366" s="1"/>
  <c r="G2492"/>
  <c r="G2483" s="1"/>
  <c r="G2474" s="1"/>
  <c r="G2465" s="1"/>
  <c r="G2456" s="1"/>
  <c r="G2438" s="1"/>
  <c r="G2429" s="1"/>
  <c r="G2420" s="1"/>
  <c r="G2411" s="1"/>
  <c r="G2402" s="1"/>
  <c r="G2393" s="1"/>
  <c r="G2384" s="1"/>
  <c r="G2375" s="1"/>
  <c r="G2366" s="1"/>
  <c r="H2492"/>
  <c r="H2483" s="1"/>
  <c r="H2474" s="1"/>
  <c r="H2465" s="1"/>
  <c r="H2456" s="1"/>
  <c r="H2438" s="1"/>
  <c r="H2429" s="1"/>
  <c r="H2420" s="1"/>
  <c r="H2411" s="1"/>
  <c r="H2402" s="1"/>
  <c r="H2393" s="1"/>
  <c r="H2384" s="1"/>
  <c r="H2375" s="1"/>
  <c r="H2366" s="1"/>
  <c r="I2492"/>
  <c r="I2483" s="1"/>
  <c r="I2474" s="1"/>
  <c r="I2465" s="1"/>
  <c r="I2456" s="1"/>
  <c r="I2438" s="1"/>
  <c r="I2429" s="1"/>
  <c r="I2420" s="1"/>
  <c r="I2411" s="1"/>
  <c r="I2402" s="1"/>
  <c r="I2393" s="1"/>
  <c r="I2384" s="1"/>
  <c r="I2375" s="1"/>
  <c r="I2366" s="1"/>
  <c r="I2493"/>
  <c r="I2484" s="1"/>
  <c r="I2475" s="1"/>
  <c r="I2466" s="1"/>
  <c r="I2457" s="1"/>
  <c r="I2439" s="1"/>
  <c r="I2430" s="1"/>
  <c r="I2421" s="1"/>
  <c r="I2412" s="1"/>
  <c r="I2403" s="1"/>
  <c r="I2394" s="1"/>
  <c r="I2385" s="1"/>
  <c r="I2376" s="1"/>
  <c r="I2367" s="1"/>
  <c r="I2494"/>
  <c r="I2485" s="1"/>
  <c r="I2476" s="1"/>
  <c r="I2467" s="1"/>
  <c r="I2458" s="1"/>
  <c r="I2440" s="1"/>
  <c r="I2431" s="1"/>
  <c r="I2422" s="1"/>
  <c r="I2413" s="1"/>
  <c r="I2404" s="1"/>
  <c r="I2395" s="1"/>
  <c r="I2386" s="1"/>
  <c r="I2377" s="1"/>
  <c r="I2368" s="1"/>
  <c r="E2488"/>
  <c r="E2479" s="1"/>
  <c r="E2470" s="1"/>
  <c r="E2461" s="1"/>
  <c r="E2452" s="1"/>
  <c r="E2434" s="1"/>
  <c r="E2425" s="1"/>
  <c r="E2416" s="1"/>
  <c r="E2407" s="1"/>
  <c r="E2398" s="1"/>
  <c r="E2389" s="1"/>
  <c r="E2380" s="1"/>
  <c r="E2371" s="1"/>
  <c r="E2362" s="1"/>
  <c r="E2489"/>
  <c r="E2480" s="1"/>
  <c r="E2490"/>
  <c r="E2481" s="1"/>
  <c r="E2472" s="1"/>
  <c r="E2463" s="1"/>
  <c r="E2454" s="1"/>
  <c r="E2436" s="1"/>
  <c r="E2427" s="1"/>
  <c r="E2418" s="1"/>
  <c r="E2409" s="1"/>
  <c r="E2400" s="1"/>
  <c r="E2391" s="1"/>
  <c r="E2382" s="1"/>
  <c r="E2373" s="1"/>
  <c r="E2364" s="1"/>
  <c r="E2491"/>
  <c r="E2482" s="1"/>
  <c r="E2473" s="1"/>
  <c r="E2464" s="1"/>
  <c r="E2455" s="1"/>
  <c r="E2437" s="1"/>
  <c r="E2428" s="1"/>
  <c r="E2419" s="1"/>
  <c r="E2410" s="1"/>
  <c r="E2401" s="1"/>
  <c r="E2392" s="1"/>
  <c r="E2383" s="1"/>
  <c r="E2374" s="1"/>
  <c r="E2365" s="1"/>
  <c r="E2492"/>
  <c r="E2483" s="1"/>
  <c r="E2474" s="1"/>
  <c r="E2465" s="1"/>
  <c r="E2456" s="1"/>
  <c r="E2438" s="1"/>
  <c r="E2429" s="1"/>
  <c r="E2420" s="1"/>
  <c r="E2411" s="1"/>
  <c r="E2402" s="1"/>
  <c r="E2393" s="1"/>
  <c r="E2384" s="1"/>
  <c r="E2375" s="1"/>
  <c r="E2366" s="1"/>
  <c r="E2493"/>
  <c r="E2484" s="1"/>
  <c r="E2475" s="1"/>
  <c r="E2466" s="1"/>
  <c r="E2457" s="1"/>
  <c r="E2439" s="1"/>
  <c r="E2430" s="1"/>
  <c r="E2421" s="1"/>
  <c r="E2412" s="1"/>
  <c r="E2403" s="1"/>
  <c r="E2394" s="1"/>
  <c r="E2385" s="1"/>
  <c r="E2376" s="1"/>
  <c r="E2367" s="1"/>
  <c r="E2494"/>
  <c r="E2485" s="1"/>
  <c r="E2476" s="1"/>
  <c r="E2467" s="1"/>
  <c r="E2458" s="1"/>
  <c r="E2440" s="1"/>
  <c r="E2431" s="1"/>
  <c r="E2422" s="1"/>
  <c r="E2413" s="1"/>
  <c r="E2404" s="1"/>
  <c r="E2395" s="1"/>
  <c r="E2386" s="1"/>
  <c r="E2377" s="1"/>
  <c r="E2368" s="1"/>
  <c r="F2550"/>
  <c r="G2550"/>
  <c r="H2550"/>
  <c r="I2550"/>
  <c r="F2551"/>
  <c r="G2551"/>
  <c r="H2551"/>
  <c r="I2551"/>
  <c r="F2552"/>
  <c r="G2552"/>
  <c r="H2552"/>
  <c r="I2552"/>
  <c r="F2553"/>
  <c r="G2553"/>
  <c r="H2553"/>
  <c r="I2553"/>
  <c r="F2554"/>
  <c r="G2554"/>
  <c r="H2554"/>
  <c r="I2554"/>
  <c r="F2555"/>
  <c r="G2555"/>
  <c r="H2555"/>
  <c r="I2555"/>
  <c r="F2556"/>
  <c r="G2556"/>
  <c r="H2556"/>
  <c r="I2556"/>
  <c r="F2557"/>
  <c r="G2557"/>
  <c r="H2557"/>
  <c r="I2557"/>
  <c r="E2551"/>
  <c r="E2552"/>
  <c r="E2553"/>
  <c r="E2554"/>
  <c r="E2555"/>
  <c r="E2556"/>
  <c r="E2557"/>
  <c r="F2577"/>
  <c r="G2577"/>
  <c r="H2577"/>
  <c r="I2577"/>
  <c r="F2578"/>
  <c r="G2578"/>
  <c r="H2578"/>
  <c r="I2578"/>
  <c r="F2579"/>
  <c r="G2579"/>
  <c r="H2579"/>
  <c r="I2579"/>
  <c r="F2580"/>
  <c r="G2580"/>
  <c r="H2580"/>
  <c r="I2580"/>
  <c r="F2581"/>
  <c r="G2581"/>
  <c r="H2581"/>
  <c r="I2581"/>
  <c r="F2582"/>
  <c r="G2582"/>
  <c r="H2582"/>
  <c r="I2582"/>
  <c r="I2583"/>
  <c r="I2584"/>
  <c r="E2578"/>
  <c r="E2579"/>
  <c r="E2580"/>
  <c r="E2581"/>
  <c r="E2582"/>
  <c r="E2583"/>
  <c r="E2584"/>
  <c r="F2713"/>
  <c r="G2713"/>
  <c r="H2713"/>
  <c r="I2713"/>
  <c r="F2714"/>
  <c r="G2714"/>
  <c r="H2714"/>
  <c r="I2714"/>
  <c r="F2715"/>
  <c r="G2715"/>
  <c r="H2715"/>
  <c r="L2715" s="1"/>
  <c r="I2715"/>
  <c r="F2716"/>
  <c r="G2716"/>
  <c r="H2716"/>
  <c r="I2716"/>
  <c r="F2717"/>
  <c r="G2717"/>
  <c r="H2717"/>
  <c r="I2717"/>
  <c r="F2718"/>
  <c r="G2718"/>
  <c r="H2718"/>
  <c r="I2718"/>
  <c r="F2719"/>
  <c r="G2719"/>
  <c r="H2719"/>
  <c r="I2719"/>
  <c r="F2720"/>
  <c r="G2720"/>
  <c r="H2720"/>
  <c r="I2720"/>
  <c r="E2714"/>
  <c r="E2715"/>
  <c r="E2716"/>
  <c r="E2717"/>
  <c r="E2718"/>
  <c r="E2719"/>
  <c r="E2720"/>
  <c r="F2722"/>
  <c r="F2177" s="1"/>
  <c r="G2722"/>
  <c r="G2177" s="1"/>
  <c r="H2722"/>
  <c r="I2722"/>
  <c r="F2723"/>
  <c r="F2178" s="1"/>
  <c r="G2723"/>
  <c r="G2178" s="1"/>
  <c r="H2723"/>
  <c r="I2723"/>
  <c r="F2724"/>
  <c r="F2179" s="1"/>
  <c r="G2724"/>
  <c r="G2179" s="1"/>
  <c r="H2724"/>
  <c r="I2724"/>
  <c r="F2725"/>
  <c r="F2180" s="1"/>
  <c r="G2725"/>
  <c r="G2180" s="1"/>
  <c r="H2725"/>
  <c r="I2725"/>
  <c r="F2726"/>
  <c r="F2181" s="1"/>
  <c r="G2726"/>
  <c r="G2181" s="1"/>
  <c r="H2726"/>
  <c r="I2726"/>
  <c r="I2181" s="1"/>
  <c r="F2727"/>
  <c r="F2182" s="1"/>
  <c r="G2727"/>
  <c r="G2182" s="1"/>
  <c r="H2727"/>
  <c r="I2727"/>
  <c r="F2728"/>
  <c r="F2183" s="1"/>
  <c r="G2728"/>
  <c r="G2183" s="1"/>
  <c r="H2728"/>
  <c r="H2183" s="1"/>
  <c r="I2728"/>
  <c r="F2729"/>
  <c r="F2184" s="1"/>
  <c r="G2729"/>
  <c r="G2184" s="1"/>
  <c r="H2729"/>
  <c r="H2184" s="1"/>
  <c r="I2729"/>
  <c r="E2723"/>
  <c r="E2178" s="1"/>
  <c r="E2724"/>
  <c r="E2179" s="1"/>
  <c r="E2725"/>
  <c r="E2180" s="1"/>
  <c r="E2726"/>
  <c r="E2181" s="1"/>
  <c r="E2727"/>
  <c r="E2182" s="1"/>
  <c r="E2728"/>
  <c r="E2183" s="1"/>
  <c r="E2729"/>
  <c r="E2184" s="1"/>
  <c r="F2731"/>
  <c r="F2186" s="1"/>
  <c r="G2731"/>
  <c r="G2186" s="1"/>
  <c r="H2731"/>
  <c r="I2731"/>
  <c r="F2732"/>
  <c r="F2187" s="1"/>
  <c r="G2732"/>
  <c r="G2187" s="1"/>
  <c r="H2732"/>
  <c r="H2187" s="1"/>
  <c r="I2732"/>
  <c r="F2733"/>
  <c r="F2188" s="1"/>
  <c r="G2733"/>
  <c r="G2188" s="1"/>
  <c r="H2733"/>
  <c r="I2733"/>
  <c r="F2734"/>
  <c r="F2189" s="1"/>
  <c r="G2734"/>
  <c r="G2189" s="1"/>
  <c r="H2734"/>
  <c r="I2734"/>
  <c r="F2735"/>
  <c r="F2190" s="1"/>
  <c r="G2735"/>
  <c r="G2190" s="1"/>
  <c r="H2735"/>
  <c r="I2735"/>
  <c r="F2736"/>
  <c r="F2191" s="1"/>
  <c r="G2736"/>
  <c r="G2191" s="1"/>
  <c r="H2736"/>
  <c r="H2191" s="1"/>
  <c r="I2736"/>
  <c r="F2737"/>
  <c r="F2192" s="1"/>
  <c r="G2737"/>
  <c r="G2192" s="1"/>
  <c r="H2737"/>
  <c r="H2192" s="1"/>
  <c r="I2737"/>
  <c r="F2738"/>
  <c r="F2193" s="1"/>
  <c r="G2738"/>
  <c r="G2193" s="1"/>
  <c r="H2738"/>
  <c r="H2193" s="1"/>
  <c r="I2738"/>
  <c r="E2732"/>
  <c r="E2187" s="1"/>
  <c r="E2733"/>
  <c r="E2188" s="1"/>
  <c r="E2734"/>
  <c r="E2189" s="1"/>
  <c r="E2735"/>
  <c r="E2190" s="1"/>
  <c r="E2736"/>
  <c r="E2191" s="1"/>
  <c r="E2737"/>
  <c r="E2192" s="1"/>
  <c r="E2738"/>
  <c r="E2193" s="1"/>
  <c r="F2740"/>
  <c r="F2195" s="1"/>
  <c r="G2740"/>
  <c r="G2195" s="1"/>
  <c r="H2740"/>
  <c r="H2195" s="1"/>
  <c r="I2740"/>
  <c r="F2741"/>
  <c r="F2196" s="1"/>
  <c r="G2741"/>
  <c r="G2196" s="1"/>
  <c r="H2741"/>
  <c r="I2741"/>
  <c r="F2742"/>
  <c r="F2197" s="1"/>
  <c r="G2742"/>
  <c r="G2197" s="1"/>
  <c r="H2742"/>
  <c r="I2742"/>
  <c r="F2743"/>
  <c r="F2198" s="1"/>
  <c r="G2743"/>
  <c r="G2198" s="1"/>
  <c r="H2743"/>
  <c r="I2743"/>
  <c r="I2198" s="1"/>
  <c r="F2744"/>
  <c r="F2199" s="1"/>
  <c r="G2744"/>
  <c r="G2199" s="1"/>
  <c r="H2744"/>
  <c r="H2199" s="1"/>
  <c r="I2744"/>
  <c r="I2199" s="1"/>
  <c r="F2745"/>
  <c r="F2200" s="1"/>
  <c r="G2745"/>
  <c r="G2200" s="1"/>
  <c r="H2745"/>
  <c r="I2745"/>
  <c r="F2746"/>
  <c r="F2201" s="1"/>
  <c r="G2746"/>
  <c r="G2201" s="1"/>
  <c r="H2746"/>
  <c r="H2201" s="1"/>
  <c r="I2746"/>
  <c r="I2201" s="1"/>
  <c r="F2747"/>
  <c r="F2202" s="1"/>
  <c r="G2747"/>
  <c r="G2202" s="1"/>
  <c r="H2747"/>
  <c r="H2202" s="1"/>
  <c r="I2747"/>
  <c r="E2741"/>
  <c r="E2196" s="1"/>
  <c r="E2742"/>
  <c r="E2197" s="1"/>
  <c r="E2743"/>
  <c r="E2198" s="1"/>
  <c r="E2744"/>
  <c r="E2199" s="1"/>
  <c r="E2745"/>
  <c r="E2746"/>
  <c r="E2201" s="1"/>
  <c r="E2747"/>
  <c r="E2202" s="1"/>
  <c r="F2749"/>
  <c r="G2749"/>
  <c r="H2749"/>
  <c r="I2749"/>
  <c r="F2750"/>
  <c r="G2750"/>
  <c r="H2750"/>
  <c r="I2750"/>
  <c r="F2751"/>
  <c r="G2751"/>
  <c r="H2751"/>
  <c r="I2751"/>
  <c r="F2752"/>
  <c r="G2752"/>
  <c r="H2752"/>
  <c r="I2752"/>
  <c r="F2753"/>
  <c r="G2753"/>
  <c r="H2753"/>
  <c r="I2753"/>
  <c r="F2754"/>
  <c r="G2754"/>
  <c r="H2754"/>
  <c r="I2754"/>
  <c r="I2755"/>
  <c r="I2756"/>
  <c r="E2750"/>
  <c r="E2751"/>
  <c r="E2752"/>
  <c r="E2753"/>
  <c r="E2754"/>
  <c r="E2755"/>
  <c r="E2756"/>
  <c r="J2758"/>
  <c r="J2603"/>
  <c r="J2594"/>
  <c r="J2585"/>
  <c r="J2567"/>
  <c r="J2558"/>
  <c r="J2531"/>
  <c r="J2522"/>
  <c r="J2240"/>
  <c r="L3031"/>
  <c r="K3031"/>
  <c r="J3031"/>
  <c r="F2801"/>
  <c r="G2801"/>
  <c r="H2801"/>
  <c r="F2802"/>
  <c r="G2802"/>
  <c r="H2802"/>
  <c r="F2815"/>
  <c r="G2815"/>
  <c r="L2815" s="1"/>
  <c r="H2815"/>
  <c r="I2815"/>
  <c r="F2816"/>
  <c r="G2816"/>
  <c r="H2816"/>
  <c r="I2816"/>
  <c r="F2817"/>
  <c r="G2817"/>
  <c r="H2817"/>
  <c r="I2817"/>
  <c r="F2818"/>
  <c r="G2818"/>
  <c r="H2818"/>
  <c r="I2818"/>
  <c r="F2819"/>
  <c r="G2819"/>
  <c r="H2819"/>
  <c r="I2819"/>
  <c r="F2820"/>
  <c r="G2820"/>
  <c r="H2820"/>
  <c r="I2820"/>
  <c r="I2821"/>
  <c r="I2822"/>
  <c r="E2816"/>
  <c r="E2817"/>
  <c r="E2818"/>
  <c r="E2819"/>
  <c r="E2820"/>
  <c r="E2821"/>
  <c r="E2822"/>
  <c r="F2851"/>
  <c r="G2851"/>
  <c r="H2851"/>
  <c r="I2851"/>
  <c r="F2852"/>
  <c r="G2852"/>
  <c r="H2852"/>
  <c r="I2852"/>
  <c r="F2853"/>
  <c r="G2853"/>
  <c r="H2853"/>
  <c r="I2853"/>
  <c r="F2854"/>
  <c r="G2854"/>
  <c r="H2854"/>
  <c r="I2854"/>
  <c r="F2855"/>
  <c r="G2855"/>
  <c r="H2855"/>
  <c r="I2855"/>
  <c r="F2856"/>
  <c r="G2856"/>
  <c r="H2856"/>
  <c r="I2856"/>
  <c r="I2857"/>
  <c r="I2858"/>
  <c r="E2852"/>
  <c r="E2853"/>
  <c r="E2854"/>
  <c r="E2855"/>
  <c r="E2856"/>
  <c r="E2857"/>
  <c r="E2858"/>
  <c r="F2896"/>
  <c r="G2896"/>
  <c r="H2896"/>
  <c r="I2896"/>
  <c r="F2897"/>
  <c r="G2897"/>
  <c r="H2897"/>
  <c r="I2897"/>
  <c r="F2898"/>
  <c r="G2898"/>
  <c r="H2898"/>
  <c r="I2898"/>
  <c r="F2899"/>
  <c r="G2899"/>
  <c r="H2899"/>
  <c r="I2899"/>
  <c r="F2900"/>
  <c r="G2900"/>
  <c r="H2900"/>
  <c r="I2900"/>
  <c r="F2901"/>
  <c r="G2901"/>
  <c r="H2901"/>
  <c r="I2901"/>
  <c r="I2902"/>
  <c r="I2903"/>
  <c r="E2897"/>
  <c r="E2898"/>
  <c r="E2899"/>
  <c r="E2900"/>
  <c r="E2901"/>
  <c r="E2902"/>
  <c r="E2903"/>
  <c r="F2923"/>
  <c r="G2923"/>
  <c r="H2923"/>
  <c r="I2923"/>
  <c r="F2924"/>
  <c r="G2924"/>
  <c r="H2924"/>
  <c r="I2924"/>
  <c r="F2925"/>
  <c r="G2925"/>
  <c r="H2925"/>
  <c r="I2925"/>
  <c r="F2926"/>
  <c r="G2926"/>
  <c r="H2926"/>
  <c r="I2926"/>
  <c r="F2927"/>
  <c r="G2927"/>
  <c r="H2927"/>
  <c r="I2927"/>
  <c r="F2928"/>
  <c r="G2928"/>
  <c r="H2928"/>
  <c r="I2928"/>
  <c r="I2929"/>
  <c r="I2930"/>
  <c r="E2924"/>
  <c r="E2925"/>
  <c r="E2926"/>
  <c r="E2927"/>
  <c r="E2928"/>
  <c r="E2929"/>
  <c r="E2930"/>
  <c r="F2950"/>
  <c r="K2950" s="1"/>
  <c r="G2950"/>
  <c r="H2950"/>
  <c r="I2950"/>
  <c r="F2951"/>
  <c r="G2951"/>
  <c r="H2951"/>
  <c r="I2951"/>
  <c r="F2952"/>
  <c r="G2952"/>
  <c r="H2952"/>
  <c r="I2952"/>
  <c r="F2953"/>
  <c r="G2953"/>
  <c r="H2953"/>
  <c r="I2953"/>
  <c r="F2954"/>
  <c r="G2954"/>
  <c r="H2954"/>
  <c r="I2954"/>
  <c r="F2955"/>
  <c r="G2955"/>
  <c r="H2955"/>
  <c r="I2955"/>
  <c r="I2956"/>
  <c r="I2957"/>
  <c r="E2951"/>
  <c r="E2952"/>
  <c r="E2953"/>
  <c r="E2954"/>
  <c r="E2955"/>
  <c r="E2956"/>
  <c r="E2957"/>
  <c r="F3357"/>
  <c r="G3357"/>
  <c r="H3357"/>
  <c r="I3357"/>
  <c r="F3358"/>
  <c r="G3358"/>
  <c r="H3358"/>
  <c r="I3358"/>
  <c r="F3359"/>
  <c r="G3359"/>
  <c r="H3359"/>
  <c r="I3359"/>
  <c r="F3360"/>
  <c r="G3360"/>
  <c r="H3360"/>
  <c r="I3360"/>
  <c r="F3361"/>
  <c r="G3361"/>
  <c r="H3361"/>
  <c r="I3361"/>
  <c r="F3362"/>
  <c r="G3362"/>
  <c r="H3362"/>
  <c r="I3362"/>
  <c r="I3363"/>
  <c r="I3364"/>
  <c r="E3358"/>
  <c r="E3359"/>
  <c r="E3360"/>
  <c r="E3361"/>
  <c r="E3362"/>
  <c r="E3363"/>
  <c r="F3339"/>
  <c r="G3339"/>
  <c r="H3339"/>
  <c r="I3339"/>
  <c r="F3340"/>
  <c r="G3340"/>
  <c r="H3340"/>
  <c r="I3340"/>
  <c r="F3341"/>
  <c r="G3341"/>
  <c r="H3341"/>
  <c r="I3341"/>
  <c r="F3342"/>
  <c r="G3342"/>
  <c r="H3342"/>
  <c r="I3342"/>
  <c r="F3343"/>
  <c r="G3343"/>
  <c r="H3343"/>
  <c r="I3343"/>
  <c r="F3344"/>
  <c r="G3344"/>
  <c r="H3344"/>
  <c r="I3344"/>
  <c r="F3345"/>
  <c r="G3345"/>
  <c r="H3345"/>
  <c r="I3345"/>
  <c r="F3346"/>
  <c r="G3346"/>
  <c r="H3346"/>
  <c r="I3346"/>
  <c r="E3340"/>
  <c r="E3341"/>
  <c r="E3342"/>
  <c r="E3343"/>
  <c r="E3344"/>
  <c r="E3345"/>
  <c r="E3346"/>
  <c r="F3159"/>
  <c r="G3159"/>
  <c r="H3159"/>
  <c r="I3159"/>
  <c r="F3160"/>
  <c r="G3160"/>
  <c r="H3160"/>
  <c r="I3160"/>
  <c r="F3161"/>
  <c r="G3161"/>
  <c r="H3161"/>
  <c r="I3161"/>
  <c r="F3162"/>
  <c r="G3162"/>
  <c r="H3162"/>
  <c r="I3162"/>
  <c r="F3163"/>
  <c r="G3163"/>
  <c r="H3163"/>
  <c r="I3163"/>
  <c r="F3164"/>
  <c r="G3164"/>
  <c r="H3164"/>
  <c r="I3164"/>
  <c r="I3165"/>
  <c r="I3166"/>
  <c r="E3160"/>
  <c r="E3161"/>
  <c r="E3162"/>
  <c r="E3163"/>
  <c r="E3164"/>
  <c r="E3165"/>
  <c r="E3166"/>
  <c r="F3114"/>
  <c r="G3114"/>
  <c r="H3114"/>
  <c r="I3114"/>
  <c r="F3115"/>
  <c r="G3115"/>
  <c r="H3115"/>
  <c r="I3115"/>
  <c r="F3116"/>
  <c r="G3116"/>
  <c r="H3116"/>
  <c r="I3116"/>
  <c r="F3117"/>
  <c r="G3117"/>
  <c r="H3117"/>
  <c r="I3117"/>
  <c r="F3118"/>
  <c r="G3118"/>
  <c r="H3118"/>
  <c r="I3118"/>
  <c r="F3119"/>
  <c r="G3119"/>
  <c r="H3119"/>
  <c r="I3119"/>
  <c r="I3120"/>
  <c r="I3121"/>
  <c r="E3115"/>
  <c r="E3116"/>
  <c r="E3117"/>
  <c r="E3118"/>
  <c r="E3119"/>
  <c r="E3120"/>
  <c r="E3121"/>
  <c r="F3069"/>
  <c r="G3069"/>
  <c r="H3069"/>
  <c r="I3069"/>
  <c r="F3070"/>
  <c r="G3070"/>
  <c r="H3070"/>
  <c r="I3070"/>
  <c r="F3071"/>
  <c r="G3071"/>
  <c r="H3071"/>
  <c r="I3071"/>
  <c r="F3072"/>
  <c r="G3072"/>
  <c r="H3072"/>
  <c r="I3072"/>
  <c r="F3073"/>
  <c r="G3073"/>
  <c r="H3073"/>
  <c r="I3073"/>
  <c r="F3074"/>
  <c r="G3074"/>
  <c r="H3074"/>
  <c r="I3074"/>
  <c r="I3075"/>
  <c r="I3076"/>
  <c r="E3070"/>
  <c r="E3071"/>
  <c r="E3072"/>
  <c r="E3073"/>
  <c r="E3074"/>
  <c r="E3075"/>
  <c r="E3076"/>
  <c r="E3364"/>
  <c r="L3650"/>
  <c r="K3650"/>
  <c r="J3650"/>
  <c r="L3641"/>
  <c r="K3641"/>
  <c r="J3641"/>
  <c r="L3623"/>
  <c r="K3623"/>
  <c r="J3623"/>
  <c r="L3614"/>
  <c r="K3614"/>
  <c r="J3614"/>
  <c r="L3608"/>
  <c r="K3608"/>
  <c r="J3608"/>
  <c r="L3607"/>
  <c r="K3607"/>
  <c r="J3607"/>
  <c r="L3606"/>
  <c r="K3606"/>
  <c r="J3606"/>
  <c r="L3605"/>
  <c r="K3605"/>
  <c r="J3605"/>
  <c r="F3550"/>
  <c r="G3550"/>
  <c r="H3550"/>
  <c r="I3550"/>
  <c r="F3551"/>
  <c r="G3551"/>
  <c r="H3551"/>
  <c r="I3551"/>
  <c r="F3552"/>
  <c r="G3552"/>
  <c r="H3552"/>
  <c r="I3552"/>
  <c r="F3553"/>
  <c r="G3553"/>
  <c r="H3553"/>
  <c r="I3553"/>
  <c r="F3554"/>
  <c r="G3554"/>
  <c r="H3554"/>
  <c r="I3554"/>
  <c r="F3555"/>
  <c r="G3555"/>
  <c r="H3555"/>
  <c r="I3555"/>
  <c r="I3556"/>
  <c r="I3557"/>
  <c r="E3551"/>
  <c r="E3552"/>
  <c r="E3553"/>
  <c r="E3554"/>
  <c r="E3555"/>
  <c r="E3556"/>
  <c r="E3557"/>
  <c r="F3487"/>
  <c r="F3440" s="1"/>
  <c r="G3487"/>
  <c r="G3440" s="1"/>
  <c r="H3487"/>
  <c r="I3487"/>
  <c r="F3488"/>
  <c r="F3441" s="1"/>
  <c r="G3488"/>
  <c r="G3441" s="1"/>
  <c r="H3488"/>
  <c r="I3488"/>
  <c r="I3441" s="1"/>
  <c r="F3489"/>
  <c r="F3442" s="1"/>
  <c r="G3489"/>
  <c r="G3442" s="1"/>
  <c r="H3489"/>
  <c r="I3489"/>
  <c r="F3490"/>
  <c r="F3443" s="1"/>
  <c r="G3490"/>
  <c r="G3443" s="1"/>
  <c r="H3490"/>
  <c r="I3490"/>
  <c r="F3491"/>
  <c r="F3444" s="1"/>
  <c r="G3491"/>
  <c r="G3444" s="1"/>
  <c r="H3491"/>
  <c r="I3491"/>
  <c r="I3444" s="1"/>
  <c r="F3492"/>
  <c r="F3445" s="1"/>
  <c r="G3492"/>
  <c r="G3445" s="1"/>
  <c r="H3492"/>
  <c r="I3492"/>
  <c r="I3445" s="1"/>
  <c r="F3493"/>
  <c r="G3493"/>
  <c r="H3493"/>
  <c r="I3493"/>
  <c r="I3446" s="1"/>
  <c r="F3494"/>
  <c r="G3494"/>
  <c r="H3494"/>
  <c r="I3494"/>
  <c r="E3494"/>
  <c r="E3447" s="1"/>
  <c r="E3488"/>
  <c r="E3441" s="1"/>
  <c r="E3489"/>
  <c r="E3442" s="1"/>
  <c r="E3490"/>
  <c r="E3443" s="1"/>
  <c r="E3491"/>
  <c r="E3444" s="1"/>
  <c r="E3492"/>
  <c r="E3445" s="1"/>
  <c r="E3493"/>
  <c r="E3446" s="1"/>
  <c r="F3478"/>
  <c r="F3431" s="1"/>
  <c r="G3478"/>
  <c r="G3431" s="1"/>
  <c r="H3478"/>
  <c r="I3478"/>
  <c r="F3479"/>
  <c r="F3432" s="1"/>
  <c r="G3479"/>
  <c r="G3432" s="1"/>
  <c r="H3479"/>
  <c r="I3479"/>
  <c r="F3480"/>
  <c r="F3433" s="1"/>
  <c r="G3480"/>
  <c r="G3433" s="1"/>
  <c r="H3480"/>
  <c r="I3480"/>
  <c r="F3481"/>
  <c r="F3434" s="1"/>
  <c r="G3481"/>
  <c r="G3434" s="1"/>
  <c r="H3481"/>
  <c r="I3481"/>
  <c r="F3482"/>
  <c r="F3435" s="1"/>
  <c r="G3482"/>
  <c r="G3435" s="1"/>
  <c r="H3482"/>
  <c r="I3482"/>
  <c r="I3435" s="1"/>
  <c r="F3483"/>
  <c r="F3436" s="1"/>
  <c r="G3483"/>
  <c r="G3436" s="1"/>
  <c r="H3483"/>
  <c r="I3483"/>
  <c r="F3484"/>
  <c r="F3437" s="1"/>
  <c r="G3484"/>
  <c r="G3437" s="1"/>
  <c r="H3484"/>
  <c r="H3437" s="1"/>
  <c r="I3484"/>
  <c r="F3485"/>
  <c r="F3438" s="1"/>
  <c r="G3485"/>
  <c r="G3438" s="1"/>
  <c r="H3485"/>
  <c r="H3438" s="1"/>
  <c r="I3485"/>
  <c r="I3438" s="1"/>
  <c r="E3479"/>
  <c r="E3432" s="1"/>
  <c r="E3480"/>
  <c r="E3433" s="1"/>
  <c r="E3481"/>
  <c r="E3434" s="1"/>
  <c r="E3482"/>
  <c r="E3435" s="1"/>
  <c r="E3483"/>
  <c r="E3436" s="1"/>
  <c r="E3484"/>
  <c r="E3437" s="1"/>
  <c r="E3485"/>
  <c r="E3438" s="1"/>
  <c r="F3469"/>
  <c r="F3422" s="1"/>
  <c r="G3469"/>
  <c r="G3422" s="1"/>
  <c r="H3469"/>
  <c r="I3469"/>
  <c r="F3470"/>
  <c r="F3423" s="1"/>
  <c r="G3470"/>
  <c r="G3423" s="1"/>
  <c r="H3470"/>
  <c r="I3470"/>
  <c r="I3423" s="1"/>
  <c r="F3471"/>
  <c r="F3424" s="1"/>
  <c r="G3471"/>
  <c r="G3424" s="1"/>
  <c r="H3471"/>
  <c r="H3424" s="1"/>
  <c r="I3471"/>
  <c r="I3424" s="1"/>
  <c r="F3472"/>
  <c r="F3425" s="1"/>
  <c r="G3472"/>
  <c r="G3425" s="1"/>
  <c r="H3472"/>
  <c r="I3472"/>
  <c r="F3473"/>
  <c r="F3426" s="1"/>
  <c r="G3473"/>
  <c r="G3426" s="1"/>
  <c r="H3473"/>
  <c r="I3473"/>
  <c r="I3426" s="1"/>
  <c r="F3474"/>
  <c r="F3427" s="1"/>
  <c r="G3474"/>
  <c r="G3427" s="1"/>
  <c r="H3474"/>
  <c r="I3474"/>
  <c r="I3427" s="1"/>
  <c r="F3475"/>
  <c r="F3428" s="1"/>
  <c r="G3475"/>
  <c r="H3475"/>
  <c r="I3475"/>
  <c r="F3476"/>
  <c r="F3429" s="1"/>
  <c r="G3476"/>
  <c r="G3429" s="1"/>
  <c r="H3476"/>
  <c r="H3429" s="1"/>
  <c r="I3476"/>
  <c r="E3470"/>
  <c r="E3423" s="1"/>
  <c r="E3471"/>
  <c r="E3424" s="1"/>
  <c r="E3472"/>
  <c r="E3425" s="1"/>
  <c r="E3473"/>
  <c r="E3426" s="1"/>
  <c r="E3474"/>
  <c r="E3427" s="1"/>
  <c r="E3475"/>
  <c r="E3428" s="1"/>
  <c r="E3476"/>
  <c r="E3429" s="1"/>
  <c r="F3460"/>
  <c r="F3413" s="1"/>
  <c r="G3460"/>
  <c r="H3460"/>
  <c r="I3460"/>
  <c r="F3461"/>
  <c r="F3414" s="1"/>
  <c r="G3461"/>
  <c r="G3414" s="1"/>
  <c r="H3461"/>
  <c r="I3461"/>
  <c r="F3462"/>
  <c r="F3415" s="1"/>
  <c r="G3462"/>
  <c r="G3415" s="1"/>
  <c r="H3462"/>
  <c r="I3462"/>
  <c r="F3463"/>
  <c r="F3416" s="1"/>
  <c r="G3463"/>
  <c r="G3416" s="1"/>
  <c r="H3463"/>
  <c r="H3416" s="1"/>
  <c r="I3463"/>
  <c r="F3464"/>
  <c r="F3417" s="1"/>
  <c r="G3464"/>
  <c r="G3417" s="1"/>
  <c r="H3464"/>
  <c r="H3417" s="1"/>
  <c r="I3464"/>
  <c r="F3465"/>
  <c r="F3418" s="1"/>
  <c r="G3465"/>
  <c r="G3418" s="1"/>
  <c r="H3465"/>
  <c r="I3465"/>
  <c r="F3419"/>
  <c r="G3419"/>
  <c r="H3419"/>
  <c r="I3466"/>
  <c r="F3420"/>
  <c r="H3420"/>
  <c r="I3467"/>
  <c r="I3420" s="1"/>
  <c r="E3461"/>
  <c r="E3414" s="1"/>
  <c r="E3462"/>
  <c r="E3415" s="1"/>
  <c r="E3463"/>
  <c r="E3416" s="1"/>
  <c r="E3464"/>
  <c r="E3417" s="1"/>
  <c r="E3465"/>
  <c r="E3418" s="1"/>
  <c r="E3466"/>
  <c r="E3419" s="1"/>
  <c r="E3467"/>
  <c r="E3420" s="1"/>
  <c r="E3550"/>
  <c r="E3487"/>
  <c r="E3478"/>
  <c r="E3469"/>
  <c r="E3460"/>
  <c r="E3357"/>
  <c r="E3339"/>
  <c r="E3338" s="1"/>
  <c r="E3159"/>
  <c r="E3158" s="1"/>
  <c r="E3114"/>
  <c r="E3069"/>
  <c r="E2950"/>
  <c r="E2949" s="1"/>
  <c r="E2923"/>
  <c r="E2922" s="1"/>
  <c r="E2896"/>
  <c r="E2895" s="1"/>
  <c r="E2851"/>
  <c r="E2850" s="1"/>
  <c r="E2815"/>
  <c r="E2814" s="1"/>
  <c r="E2749"/>
  <c r="E2748" s="1"/>
  <c r="E2740"/>
  <c r="E2739" s="1"/>
  <c r="E2731"/>
  <c r="E2730" s="1"/>
  <c r="E2722"/>
  <c r="E2721" s="1"/>
  <c r="E2713"/>
  <c r="E2712" s="1"/>
  <c r="E2577"/>
  <c r="E2576" s="1"/>
  <c r="E2550"/>
  <c r="E2549" s="1"/>
  <c r="E2487"/>
  <c r="E2486" s="1"/>
  <c r="E2424"/>
  <c r="E2361"/>
  <c r="E2297"/>
  <c r="E2288"/>
  <c r="E2279"/>
  <c r="E2278" s="1"/>
  <c r="E2214"/>
  <c r="E2177"/>
  <c r="E2111"/>
  <c r="E2110" s="1"/>
  <c r="E2093"/>
  <c r="E2092" s="1"/>
  <c r="E2066"/>
  <c r="E2065" s="1"/>
  <c r="E2048"/>
  <c r="E2047" s="1"/>
  <c r="E2003"/>
  <c r="E2002" s="1"/>
  <c r="E1967"/>
  <c r="E1966" s="1"/>
  <c r="E1931"/>
  <c r="E1930" s="1"/>
  <c r="E1857"/>
  <c r="E1856" s="1"/>
  <c r="E1686"/>
  <c r="E1685" s="1"/>
  <c r="E1677"/>
  <c r="E1676" s="1"/>
  <c r="E1667"/>
  <c r="E1666" s="1"/>
  <c r="E1577"/>
  <c r="E1576" s="1"/>
  <c r="E483"/>
  <c r="E1505"/>
  <c r="E1504" s="1"/>
  <c r="E1424"/>
  <c r="E1423" s="1"/>
  <c r="E1406"/>
  <c r="E1405" s="1"/>
  <c r="E1298"/>
  <c r="E1297" s="1"/>
  <c r="E1190"/>
  <c r="E1189" s="1"/>
  <c r="E1136"/>
  <c r="E1135" s="1"/>
  <c r="E1064"/>
  <c r="E1063" s="1"/>
  <c r="E1019"/>
  <c r="E1018" s="1"/>
  <c r="E974"/>
  <c r="E973" s="1"/>
  <c r="E965"/>
  <c r="E964" s="1"/>
  <c r="E955"/>
  <c r="E954" s="1"/>
  <c r="E657"/>
  <c r="E656" s="1"/>
  <c r="E513"/>
  <c r="E512" s="1"/>
  <c r="E503"/>
  <c r="E502" s="1"/>
  <c r="E494"/>
  <c r="E493" s="1"/>
  <c r="E485"/>
  <c r="E484" s="1"/>
  <c r="E428"/>
  <c r="E427" s="1"/>
  <c r="E401"/>
  <c r="E383"/>
  <c r="E382" s="1"/>
  <c r="E338"/>
  <c r="E284"/>
  <c r="E257"/>
  <c r="E230"/>
  <c r="E194"/>
  <c r="E130"/>
  <c r="E91"/>
  <c r="E90" s="1"/>
  <c r="G456" l="1"/>
  <c r="I458"/>
  <c r="G479"/>
  <c r="F477"/>
  <c r="G480"/>
  <c r="F480"/>
  <c r="F481"/>
  <c r="E479"/>
  <c r="I483"/>
  <c r="H466"/>
  <c r="L466" s="1"/>
  <c r="K1136"/>
  <c r="L1136"/>
  <c r="E2471"/>
  <c r="E2477"/>
  <c r="I2471"/>
  <c r="I2477"/>
  <c r="E469"/>
  <c r="J469" s="1"/>
  <c r="I482"/>
  <c r="K1406"/>
  <c r="L1019"/>
  <c r="E3468"/>
  <c r="E3113"/>
  <c r="E3549"/>
  <c r="I473"/>
  <c r="E2195"/>
  <c r="E2194" s="1"/>
  <c r="E3068"/>
  <c r="E3356"/>
  <c r="K2851"/>
  <c r="K2715"/>
  <c r="L2851"/>
  <c r="J1578"/>
  <c r="I472"/>
  <c r="I452" s="1"/>
  <c r="K2111"/>
  <c r="L1931"/>
  <c r="K1931"/>
  <c r="K2279"/>
  <c r="L2577"/>
  <c r="L2111"/>
  <c r="L965"/>
  <c r="F456"/>
  <c r="F446" s="1"/>
  <c r="F476"/>
  <c r="E129"/>
  <c r="J129" s="1"/>
  <c r="J130"/>
  <c r="E229"/>
  <c r="J229" s="1"/>
  <c r="J230"/>
  <c r="E2176"/>
  <c r="E2204"/>
  <c r="E2203" s="1"/>
  <c r="E2287"/>
  <c r="E3413"/>
  <c r="E3412" s="1"/>
  <c r="E3459"/>
  <c r="I2850"/>
  <c r="J2850" s="1"/>
  <c r="J2851"/>
  <c r="I2177"/>
  <c r="I2721"/>
  <c r="J2721" s="1"/>
  <c r="J2577"/>
  <c r="I2576"/>
  <c r="J2576" s="1"/>
  <c r="J2487"/>
  <c r="I2486"/>
  <c r="J2214"/>
  <c r="I2213"/>
  <c r="J2066"/>
  <c r="I2065"/>
  <c r="I2110"/>
  <c r="J2110" s="1"/>
  <c r="J2111"/>
  <c r="I1405"/>
  <c r="J1405" s="1"/>
  <c r="J1406"/>
  <c r="I1135"/>
  <c r="J1135" s="1"/>
  <c r="J1136"/>
  <c r="I3486"/>
  <c r="I3113"/>
  <c r="I3338"/>
  <c r="I3356"/>
  <c r="K2815"/>
  <c r="J2724"/>
  <c r="J1579"/>
  <c r="G476"/>
  <c r="E3440"/>
  <c r="E3439" s="1"/>
  <c r="E3486"/>
  <c r="K2742"/>
  <c r="L2742"/>
  <c r="J2550"/>
  <c r="I2549"/>
  <c r="J2549" s="1"/>
  <c r="I2269"/>
  <c r="I2296"/>
  <c r="J2297"/>
  <c r="I2278"/>
  <c r="J2278" s="1"/>
  <c r="J2279"/>
  <c r="J1967"/>
  <c r="I1966"/>
  <c r="I2002"/>
  <c r="J2002" s="1"/>
  <c r="J2003"/>
  <c r="J2048"/>
  <c r="I2047"/>
  <c r="J2047" s="1"/>
  <c r="I2092"/>
  <c r="J2092" s="1"/>
  <c r="J2093"/>
  <c r="I954"/>
  <c r="J954" s="1"/>
  <c r="J955"/>
  <c r="K516"/>
  <c r="L516"/>
  <c r="K515"/>
  <c r="L515"/>
  <c r="L514"/>
  <c r="K514"/>
  <c r="K513"/>
  <c r="L513"/>
  <c r="E2621"/>
  <c r="E3422"/>
  <c r="E3421" s="1"/>
  <c r="I3068"/>
  <c r="I2748"/>
  <c r="J2715"/>
  <c r="I2712"/>
  <c r="K2003"/>
  <c r="I484"/>
  <c r="E337"/>
  <c r="J337" s="1"/>
  <c r="J338"/>
  <c r="E2148"/>
  <c r="E2213"/>
  <c r="E3431"/>
  <c r="E3430" s="1"/>
  <c r="E3477"/>
  <c r="I3422"/>
  <c r="I3468"/>
  <c r="I2197"/>
  <c r="J2197" s="1"/>
  <c r="J2742"/>
  <c r="I2204"/>
  <c r="I2287"/>
  <c r="I1930"/>
  <c r="J1930" s="1"/>
  <c r="J1931"/>
  <c r="I1018"/>
  <c r="J1018" s="1"/>
  <c r="J1019"/>
  <c r="I964"/>
  <c r="J964" s="1"/>
  <c r="J965"/>
  <c r="I512"/>
  <c r="J512" s="1"/>
  <c r="J513"/>
  <c r="I2739"/>
  <c r="J2739" s="1"/>
  <c r="L2003"/>
  <c r="K2093"/>
  <c r="I493"/>
  <c r="J1859"/>
  <c r="I1676"/>
  <c r="J1673"/>
  <c r="K955"/>
  <c r="J516"/>
  <c r="J515"/>
  <c r="J514"/>
  <c r="E193"/>
  <c r="J193" s="1"/>
  <c r="J194"/>
  <c r="E283"/>
  <c r="J283" s="1"/>
  <c r="J284"/>
  <c r="E256"/>
  <c r="J256" s="1"/>
  <c r="J257"/>
  <c r="E400"/>
  <c r="J400" s="1"/>
  <c r="J401"/>
  <c r="E2269"/>
  <c r="E2268" s="1"/>
  <c r="E2296"/>
  <c r="I2814"/>
  <c r="J2814" s="1"/>
  <c r="J2815"/>
  <c r="K2724"/>
  <c r="L2724"/>
  <c r="I3477"/>
  <c r="I3549"/>
  <c r="I3158"/>
  <c r="I2730"/>
  <c r="J2286"/>
  <c r="L2279"/>
  <c r="L2093"/>
  <c r="I502"/>
  <c r="I1685"/>
  <c r="J1507"/>
  <c r="I1063"/>
  <c r="K1019"/>
  <c r="I973"/>
  <c r="K965"/>
  <c r="L955"/>
  <c r="K657"/>
  <c r="K658"/>
  <c r="L660"/>
  <c r="L456"/>
  <c r="H446"/>
  <c r="H476"/>
  <c r="I455"/>
  <c r="J459"/>
  <c r="I656"/>
  <c r="J656" s="1"/>
  <c r="K456"/>
  <c r="L1190"/>
  <c r="I1189"/>
  <c r="J1189" s="1"/>
  <c r="J1190"/>
  <c r="K1190"/>
  <c r="K1298"/>
  <c r="L1298"/>
  <c r="I1297"/>
  <c r="J1297" s="1"/>
  <c r="J1298"/>
  <c r="K1424"/>
  <c r="L1424"/>
  <c r="I1423"/>
  <c r="J1423" s="1"/>
  <c r="J1424"/>
  <c r="J1508"/>
  <c r="K1508"/>
  <c r="K1507"/>
  <c r="K1506"/>
  <c r="L1508"/>
  <c r="L1507"/>
  <c r="L1506"/>
  <c r="I1504"/>
  <c r="J1504" s="1"/>
  <c r="J1505"/>
  <c r="L1505"/>
  <c r="K1505"/>
  <c r="J468"/>
  <c r="J1580"/>
  <c r="K1580"/>
  <c r="K1579"/>
  <c r="K1578"/>
  <c r="L1580"/>
  <c r="L1579"/>
  <c r="L1578"/>
  <c r="L1577"/>
  <c r="K1577"/>
  <c r="I1576"/>
  <c r="J1576" s="1"/>
  <c r="J1577"/>
  <c r="L1667"/>
  <c r="I1666"/>
  <c r="J1666" s="1"/>
  <c r="J1667"/>
  <c r="K1667"/>
  <c r="K1677"/>
  <c r="J1858"/>
  <c r="J1860"/>
  <c r="K1860"/>
  <c r="K1859"/>
  <c r="K1858"/>
  <c r="K1857"/>
  <c r="I465"/>
  <c r="L1860"/>
  <c r="L1859"/>
  <c r="L1858"/>
  <c r="L1857"/>
  <c r="K469"/>
  <c r="K468"/>
  <c r="K467"/>
  <c r="K466"/>
  <c r="I1856"/>
  <c r="J1856" s="1"/>
  <c r="J1857"/>
  <c r="L469"/>
  <c r="L468"/>
  <c r="L467"/>
  <c r="K2361"/>
  <c r="L2361"/>
  <c r="J2361"/>
  <c r="L1967"/>
  <c r="K1967"/>
  <c r="L2048"/>
  <c r="K2048"/>
  <c r="K2066"/>
  <c r="L2066"/>
  <c r="F2148"/>
  <c r="K2214"/>
  <c r="G2148"/>
  <c r="L2214"/>
  <c r="G2269"/>
  <c r="L2297"/>
  <c r="F2269"/>
  <c r="K2297"/>
  <c r="K2487"/>
  <c r="L2487"/>
  <c r="K2550"/>
  <c r="L2550"/>
  <c r="K2577"/>
  <c r="K2896"/>
  <c r="L2896"/>
  <c r="I2895"/>
  <c r="J2895" s="1"/>
  <c r="J2896"/>
  <c r="I2922"/>
  <c r="J2922" s="1"/>
  <c r="J2923"/>
  <c r="K2923"/>
  <c r="L2923"/>
  <c r="L2950"/>
  <c r="I2949"/>
  <c r="J2949" s="1"/>
  <c r="J2950"/>
  <c r="I3459"/>
  <c r="J2733"/>
  <c r="K2751"/>
  <c r="L2751"/>
  <c r="J2776"/>
  <c r="J2751"/>
  <c r="H2188"/>
  <c r="K2733"/>
  <c r="L2733"/>
  <c r="K1065"/>
  <c r="E110"/>
  <c r="E109" s="1"/>
  <c r="E77"/>
  <c r="I79"/>
  <c r="I77"/>
  <c r="E61"/>
  <c r="E57"/>
  <c r="G60"/>
  <c r="G59"/>
  <c r="G58"/>
  <c r="G57"/>
  <c r="G56"/>
  <c r="G55"/>
  <c r="E71"/>
  <c r="E67"/>
  <c r="E87"/>
  <c r="E83"/>
  <c r="G87"/>
  <c r="G86"/>
  <c r="G85"/>
  <c r="G84"/>
  <c r="G83"/>
  <c r="G82"/>
  <c r="J1603"/>
  <c r="J1677"/>
  <c r="L1067"/>
  <c r="L1066"/>
  <c r="L1064"/>
  <c r="E74"/>
  <c r="F78"/>
  <c r="F77"/>
  <c r="F76"/>
  <c r="F75"/>
  <c r="F74"/>
  <c r="F73"/>
  <c r="E62"/>
  <c r="E58"/>
  <c r="E68"/>
  <c r="E88"/>
  <c r="E84"/>
  <c r="J1683"/>
  <c r="J1067"/>
  <c r="J1066"/>
  <c r="J1065"/>
  <c r="J1064"/>
  <c r="I89"/>
  <c r="I87"/>
  <c r="I86"/>
  <c r="I83"/>
  <c r="H96"/>
  <c r="H95"/>
  <c r="H94"/>
  <c r="H93"/>
  <c r="H92"/>
  <c r="H91"/>
  <c r="E79"/>
  <c r="E75"/>
  <c r="G78"/>
  <c r="G77"/>
  <c r="G76"/>
  <c r="G75"/>
  <c r="G74"/>
  <c r="G73"/>
  <c r="E59"/>
  <c r="I59"/>
  <c r="I55"/>
  <c r="E69"/>
  <c r="E65"/>
  <c r="F69"/>
  <c r="F68"/>
  <c r="F67"/>
  <c r="F66"/>
  <c r="F65"/>
  <c r="F64"/>
  <c r="E85"/>
  <c r="I82"/>
  <c r="J647"/>
  <c r="J1865"/>
  <c r="I98"/>
  <c r="I97"/>
  <c r="I96"/>
  <c r="I95"/>
  <c r="I94"/>
  <c r="I93"/>
  <c r="I92"/>
  <c r="I91"/>
  <c r="E80"/>
  <c r="E76"/>
  <c r="E60"/>
  <c r="E56"/>
  <c r="F60"/>
  <c r="F59"/>
  <c r="F58"/>
  <c r="F57"/>
  <c r="F56"/>
  <c r="F55"/>
  <c r="E70"/>
  <c r="E66"/>
  <c r="G69"/>
  <c r="G68"/>
  <c r="G67"/>
  <c r="G66"/>
  <c r="G65"/>
  <c r="G64"/>
  <c r="E86"/>
  <c r="E89"/>
  <c r="F87"/>
  <c r="F86"/>
  <c r="F85"/>
  <c r="F84"/>
  <c r="F83"/>
  <c r="F82"/>
  <c r="J1126"/>
  <c r="J1838"/>
  <c r="J657"/>
  <c r="E120"/>
  <c r="L659"/>
  <c r="J1063"/>
  <c r="E472"/>
  <c r="E481"/>
  <c r="E477"/>
  <c r="E461"/>
  <c r="H460"/>
  <c r="H459"/>
  <c r="K459" s="1"/>
  <c r="H458"/>
  <c r="L458" s="1"/>
  <c r="H457"/>
  <c r="L457" s="1"/>
  <c r="L1065"/>
  <c r="K1064"/>
  <c r="L657"/>
  <c r="E473"/>
  <c r="E458"/>
  <c r="J458" s="1"/>
  <c r="I461"/>
  <c r="I480"/>
  <c r="I479"/>
  <c r="I478"/>
  <c r="I477"/>
  <c r="L1677"/>
  <c r="K1067"/>
  <c r="J1676"/>
  <c r="K1066"/>
  <c r="F449"/>
  <c r="H481"/>
  <c r="F451"/>
  <c r="F447"/>
  <c r="E457"/>
  <c r="J457" s="1"/>
  <c r="H461"/>
  <c r="H480"/>
  <c r="H479"/>
  <c r="H478"/>
  <c r="H477"/>
  <c r="J660"/>
  <c r="J659"/>
  <c r="J658"/>
  <c r="L658"/>
  <c r="K660"/>
  <c r="K659"/>
  <c r="F450"/>
  <c r="F448"/>
  <c r="E449"/>
  <c r="G481"/>
  <c r="E471"/>
  <c r="E467"/>
  <c r="J467" s="1"/>
  <c r="E480"/>
  <c r="E460"/>
  <c r="E482"/>
  <c r="E478"/>
  <c r="G451"/>
  <c r="G450"/>
  <c r="G449"/>
  <c r="G448"/>
  <c r="G447"/>
  <c r="G446"/>
  <c r="I453"/>
  <c r="I450"/>
  <c r="I449"/>
  <c r="I448"/>
  <c r="I447"/>
  <c r="I446"/>
  <c r="J2486"/>
  <c r="E2186"/>
  <c r="E2185" s="1"/>
  <c r="E2708"/>
  <c r="E2163" s="1"/>
  <c r="H1921"/>
  <c r="H1911" s="1"/>
  <c r="E2707"/>
  <c r="E2162" s="1"/>
  <c r="I2710"/>
  <c r="I2708"/>
  <c r="I2706"/>
  <c r="I2705"/>
  <c r="I2704"/>
  <c r="F1921"/>
  <c r="E2172"/>
  <c r="I2175"/>
  <c r="J2785"/>
  <c r="H2705"/>
  <c r="E2709"/>
  <c r="E2164" s="1"/>
  <c r="E2144" s="1"/>
  <c r="E2705"/>
  <c r="G2708"/>
  <c r="G2163" s="1"/>
  <c r="G2143" s="1"/>
  <c r="G2707"/>
  <c r="G2706"/>
  <c r="G2161" s="1"/>
  <c r="G2141" s="1"/>
  <c r="G2705"/>
  <c r="G2160" s="1"/>
  <c r="G2140" s="1"/>
  <c r="G2704"/>
  <c r="G2703"/>
  <c r="G2158" s="1"/>
  <c r="E2173"/>
  <c r="E2169"/>
  <c r="J3030"/>
  <c r="F2805"/>
  <c r="F2795" s="1"/>
  <c r="F1924"/>
  <c r="F1914" s="1"/>
  <c r="E1926"/>
  <c r="E1916" s="1"/>
  <c r="H1925"/>
  <c r="H1915" s="1"/>
  <c r="E1928"/>
  <c r="E1918" s="1"/>
  <c r="E1924"/>
  <c r="E1914" s="1"/>
  <c r="H1926"/>
  <c r="H1916" s="1"/>
  <c r="H1922"/>
  <c r="H1912" s="1"/>
  <c r="F1926"/>
  <c r="F1916" s="1"/>
  <c r="F1922"/>
  <c r="F1912" s="1"/>
  <c r="E1922"/>
  <c r="H1923"/>
  <c r="F1925"/>
  <c r="F1915" s="1"/>
  <c r="F1923"/>
  <c r="F1913" s="1"/>
  <c r="J2065"/>
  <c r="H1924"/>
  <c r="J1966"/>
  <c r="F1918"/>
  <c r="H1917"/>
  <c r="F1917"/>
  <c r="H1918"/>
  <c r="I1928"/>
  <c r="I1927"/>
  <c r="I1926"/>
  <c r="I1925"/>
  <c r="I1924"/>
  <c r="I1923"/>
  <c r="I1922"/>
  <c r="I1921"/>
  <c r="G1918"/>
  <c r="G1917"/>
  <c r="G1926"/>
  <c r="G1916" s="1"/>
  <c r="G1925"/>
  <c r="G1915" s="1"/>
  <c r="G1924"/>
  <c r="G1914" s="1"/>
  <c r="G1923"/>
  <c r="G1913" s="1"/>
  <c r="G1922"/>
  <c r="G1912" s="1"/>
  <c r="G1921"/>
  <c r="E1927"/>
  <c r="E1917" s="1"/>
  <c r="E1923"/>
  <c r="E1913" s="1"/>
  <c r="E1925"/>
  <c r="E1915" s="1"/>
  <c r="I2161"/>
  <c r="G2162"/>
  <c r="G2142" s="1"/>
  <c r="G2159"/>
  <c r="G2139" s="1"/>
  <c r="J2712"/>
  <c r="E2710"/>
  <c r="E2706"/>
  <c r="E2161" s="1"/>
  <c r="I2709"/>
  <c r="F2708"/>
  <c r="F2163" s="1"/>
  <c r="F2143" s="1"/>
  <c r="F2707"/>
  <c r="F2162" s="1"/>
  <c r="F2142" s="1"/>
  <c r="F2706"/>
  <c r="F2161" s="1"/>
  <c r="F2141" s="1"/>
  <c r="F2705"/>
  <c r="F2160" s="1"/>
  <c r="F2140" s="1"/>
  <c r="F2704"/>
  <c r="F2159" s="1"/>
  <c r="F2139" s="1"/>
  <c r="F2703"/>
  <c r="I2276"/>
  <c r="J2276" s="1"/>
  <c r="E2200"/>
  <c r="I2193"/>
  <c r="I2192"/>
  <c r="I2191"/>
  <c r="I2190"/>
  <c r="I2189"/>
  <c r="I2188"/>
  <c r="J2188" s="1"/>
  <c r="I2187"/>
  <c r="I2186"/>
  <c r="H2182"/>
  <c r="H2181"/>
  <c r="H2180"/>
  <c r="H2179"/>
  <c r="H2178"/>
  <c r="H2177"/>
  <c r="E2174"/>
  <c r="I2173"/>
  <c r="I2172"/>
  <c r="I2171"/>
  <c r="I2169"/>
  <c r="I2168"/>
  <c r="E2152"/>
  <c r="I2155"/>
  <c r="I2154"/>
  <c r="I2153"/>
  <c r="I2152"/>
  <c r="I2151"/>
  <c r="I2150"/>
  <c r="I2149"/>
  <c r="I2148"/>
  <c r="E2168"/>
  <c r="H2274"/>
  <c r="H2273"/>
  <c r="H2272"/>
  <c r="H2271"/>
  <c r="H2270"/>
  <c r="H2269"/>
  <c r="H2209"/>
  <c r="H87" s="1"/>
  <c r="H2208"/>
  <c r="H86" s="1"/>
  <c r="H2207"/>
  <c r="H85" s="1"/>
  <c r="H2206"/>
  <c r="H84" s="1"/>
  <c r="H2205"/>
  <c r="H83" s="1"/>
  <c r="H2204"/>
  <c r="H82" s="1"/>
  <c r="I2184"/>
  <c r="I2183"/>
  <c r="I2182"/>
  <c r="I2180"/>
  <c r="I2179"/>
  <c r="J2179" s="1"/>
  <c r="I2178"/>
  <c r="E2175"/>
  <c r="E2171"/>
  <c r="I2174"/>
  <c r="F2173"/>
  <c r="F2172"/>
  <c r="F2171"/>
  <c r="F2170"/>
  <c r="F2169"/>
  <c r="F2168"/>
  <c r="E2153"/>
  <c r="E2149"/>
  <c r="J2730"/>
  <c r="E2704"/>
  <c r="H2708"/>
  <c r="H2707"/>
  <c r="H2706"/>
  <c r="H2704"/>
  <c r="H2703"/>
  <c r="I2274"/>
  <c r="I2271"/>
  <c r="I2270"/>
  <c r="I2210"/>
  <c r="I2207"/>
  <c r="I2206"/>
  <c r="H2200"/>
  <c r="H2198"/>
  <c r="H2197"/>
  <c r="H2196"/>
  <c r="G2173"/>
  <c r="G2172"/>
  <c r="G2171"/>
  <c r="G2170"/>
  <c r="G2169"/>
  <c r="G2168"/>
  <c r="I2707"/>
  <c r="I2703"/>
  <c r="I2275"/>
  <c r="I2202"/>
  <c r="I2200"/>
  <c r="I2196"/>
  <c r="I2195"/>
  <c r="H2190"/>
  <c r="H2189"/>
  <c r="H2186"/>
  <c r="H2173"/>
  <c r="H2172"/>
  <c r="H2171"/>
  <c r="H2170"/>
  <c r="L2170" s="1"/>
  <c r="H2169"/>
  <c r="H2168"/>
  <c r="H2153"/>
  <c r="H2152"/>
  <c r="H2149"/>
  <c r="H2148"/>
  <c r="E1921"/>
  <c r="G2805"/>
  <c r="G2795" s="1"/>
  <c r="E476"/>
  <c r="J476" s="1"/>
  <c r="E82"/>
  <c r="E81" s="1"/>
  <c r="E2809"/>
  <c r="E2799" s="1"/>
  <c r="G2810"/>
  <c r="G2800" s="1"/>
  <c r="G2809"/>
  <c r="G2799" s="1"/>
  <c r="G2808"/>
  <c r="G2798" s="1"/>
  <c r="G2807"/>
  <c r="G2797" s="1"/>
  <c r="G2806"/>
  <c r="G2796" s="1"/>
  <c r="E2811"/>
  <c r="E2801" s="1"/>
  <c r="E2807"/>
  <c r="E2797" s="1"/>
  <c r="I2810"/>
  <c r="I2807"/>
  <c r="I2797" s="1"/>
  <c r="I2806"/>
  <c r="I2796" s="1"/>
  <c r="E2810"/>
  <c r="E2800" s="1"/>
  <c r="E2806"/>
  <c r="E2796" s="1"/>
  <c r="E2812"/>
  <c r="E2802" s="1"/>
  <c r="E2808"/>
  <c r="E2798" s="1"/>
  <c r="I2811"/>
  <c r="I2801" s="1"/>
  <c r="F2810"/>
  <c r="F2800" s="1"/>
  <c r="F2809"/>
  <c r="F2799" s="1"/>
  <c r="F2808"/>
  <c r="F2798" s="1"/>
  <c r="F2807"/>
  <c r="F2797" s="1"/>
  <c r="F2806"/>
  <c r="F2796" s="1"/>
  <c r="I2800"/>
  <c r="I2812"/>
  <c r="H2810"/>
  <c r="H2809"/>
  <c r="H2808"/>
  <c r="H2807"/>
  <c r="H2806"/>
  <c r="H2805"/>
  <c r="I2809"/>
  <c r="I2808"/>
  <c r="I2805"/>
  <c r="E456"/>
  <c r="E455" s="1"/>
  <c r="E2703"/>
  <c r="E3066"/>
  <c r="E3056" s="1"/>
  <c r="E3062"/>
  <c r="E3052" s="1"/>
  <c r="I3065"/>
  <c r="I3055" s="1"/>
  <c r="F3064"/>
  <c r="F3054" s="1"/>
  <c r="F3063"/>
  <c r="F3053" s="1"/>
  <c r="F3062"/>
  <c r="F3052" s="1"/>
  <c r="F3061"/>
  <c r="F3051" s="1"/>
  <c r="F3060"/>
  <c r="F3050" s="1"/>
  <c r="F3059"/>
  <c r="F3049" s="1"/>
  <c r="G3059"/>
  <c r="G3049" s="1"/>
  <c r="E466"/>
  <c r="J466" s="1"/>
  <c r="I3059"/>
  <c r="H3059"/>
  <c r="E3064"/>
  <c r="E3054" s="1"/>
  <c r="E3060"/>
  <c r="E3050" s="1"/>
  <c r="E3063"/>
  <c r="E3053" s="1"/>
  <c r="G3064"/>
  <c r="G3054" s="1"/>
  <c r="G3063"/>
  <c r="G3053" s="1"/>
  <c r="G3062"/>
  <c r="G3052" s="1"/>
  <c r="G3061"/>
  <c r="G3051" s="1"/>
  <c r="G3060"/>
  <c r="G3050" s="1"/>
  <c r="E3065"/>
  <c r="E3055" s="1"/>
  <c r="E3061"/>
  <c r="I3061"/>
  <c r="H3064"/>
  <c r="H3063"/>
  <c r="H3062"/>
  <c r="H3061"/>
  <c r="H3060"/>
  <c r="I3064"/>
  <c r="I3063"/>
  <c r="I3062"/>
  <c r="I3060"/>
  <c r="I3066"/>
  <c r="G3450"/>
  <c r="G3403" s="1"/>
  <c r="G3393" s="1"/>
  <c r="E3450"/>
  <c r="E73"/>
  <c r="E72" s="1"/>
  <c r="E64"/>
  <c r="E63" s="1"/>
  <c r="J3460"/>
  <c r="J3604"/>
  <c r="J3622"/>
  <c r="J3640"/>
  <c r="J3613"/>
  <c r="J3649"/>
  <c r="K3460"/>
  <c r="F3450"/>
  <c r="F3403" s="1"/>
  <c r="F3393" s="1"/>
  <c r="I3447"/>
  <c r="H3436"/>
  <c r="H69" s="1"/>
  <c r="H3435"/>
  <c r="H3434"/>
  <c r="H3433"/>
  <c r="H66" s="1"/>
  <c r="H3432"/>
  <c r="H65" s="1"/>
  <c r="H3431"/>
  <c r="I3428"/>
  <c r="G3413"/>
  <c r="H3445"/>
  <c r="H3444"/>
  <c r="H3443"/>
  <c r="H3442"/>
  <c r="H3441"/>
  <c r="H3440"/>
  <c r="H73" s="1"/>
  <c r="I3436"/>
  <c r="I3434"/>
  <c r="I3433"/>
  <c r="I3432"/>
  <c r="I3431"/>
  <c r="I3429"/>
  <c r="H3413"/>
  <c r="L3460"/>
  <c r="H3450"/>
  <c r="I3443"/>
  <c r="I3442"/>
  <c r="I3440"/>
  <c r="I3437"/>
  <c r="H3427"/>
  <c r="H3426"/>
  <c r="H3425"/>
  <c r="H3423"/>
  <c r="H3422"/>
  <c r="I3413"/>
  <c r="I3450"/>
  <c r="I3425"/>
  <c r="L3462"/>
  <c r="K3461"/>
  <c r="J3463"/>
  <c r="J3462"/>
  <c r="K3416"/>
  <c r="L3416"/>
  <c r="E3456"/>
  <c r="E3409" s="1"/>
  <c r="E3452"/>
  <c r="E3405" s="1"/>
  <c r="E3395" s="1"/>
  <c r="I3455"/>
  <c r="I3454"/>
  <c r="I3453"/>
  <c r="I3452"/>
  <c r="I3451"/>
  <c r="I3418"/>
  <c r="I3417"/>
  <c r="I3416"/>
  <c r="J3416" s="1"/>
  <c r="I3415"/>
  <c r="J3415" s="1"/>
  <c r="I3414"/>
  <c r="J3461"/>
  <c r="K3462"/>
  <c r="L3463"/>
  <c r="E3457"/>
  <c r="E3410" s="1"/>
  <c r="E3453"/>
  <c r="E3406" s="1"/>
  <c r="E3396" s="1"/>
  <c r="I3456"/>
  <c r="F3455"/>
  <c r="F3408" s="1"/>
  <c r="F3398" s="1"/>
  <c r="F3454"/>
  <c r="F3407" s="1"/>
  <c r="F3397" s="1"/>
  <c r="F3453"/>
  <c r="F3406" s="1"/>
  <c r="F3396" s="1"/>
  <c r="F3452"/>
  <c r="F3405" s="1"/>
  <c r="F3395" s="1"/>
  <c r="F3451"/>
  <c r="F3404" s="1"/>
  <c r="F3394" s="1"/>
  <c r="I3419"/>
  <c r="K3463"/>
  <c r="E3454"/>
  <c r="E3407" s="1"/>
  <c r="E3397" s="1"/>
  <c r="I3457"/>
  <c r="G3455"/>
  <c r="G3408" s="1"/>
  <c r="G3398" s="1"/>
  <c r="G3454"/>
  <c r="G3407" s="1"/>
  <c r="G3397" s="1"/>
  <c r="G3453"/>
  <c r="G3406" s="1"/>
  <c r="G3396" s="1"/>
  <c r="G3452"/>
  <c r="G3405" s="1"/>
  <c r="G3395" s="1"/>
  <c r="G3451"/>
  <c r="G3404" s="1"/>
  <c r="G3394" s="1"/>
  <c r="L3461"/>
  <c r="E3455"/>
  <c r="E3408" s="1"/>
  <c r="E3398" s="1"/>
  <c r="E3451"/>
  <c r="E3404" s="1"/>
  <c r="E3394" s="1"/>
  <c r="H3455"/>
  <c r="H3454"/>
  <c r="H3453"/>
  <c r="H3452"/>
  <c r="H3451"/>
  <c r="H3418"/>
  <c r="H3415"/>
  <c r="H3414"/>
  <c r="G3428"/>
  <c r="H3428"/>
  <c r="G3410"/>
  <c r="H3410"/>
  <c r="G3420"/>
  <c r="F3410"/>
  <c r="E2805"/>
  <c r="E3059"/>
  <c r="E451" l="1"/>
  <c r="L476"/>
  <c r="E2462"/>
  <c r="E2468"/>
  <c r="I2462"/>
  <c r="I2468"/>
  <c r="I2185"/>
  <c r="J472"/>
  <c r="J2213"/>
  <c r="F2158"/>
  <c r="F2138" s="1"/>
  <c r="E2804"/>
  <c r="E3058"/>
  <c r="E452"/>
  <c r="J452" s="1"/>
  <c r="K446"/>
  <c r="H449"/>
  <c r="L449" s="1"/>
  <c r="L446"/>
  <c r="H447"/>
  <c r="K447" s="1"/>
  <c r="K476"/>
  <c r="H57"/>
  <c r="L2179"/>
  <c r="K2179"/>
  <c r="I3430"/>
  <c r="L2269"/>
  <c r="I3421"/>
  <c r="E2147"/>
  <c r="I2176"/>
  <c r="J2176" s="1"/>
  <c r="E55"/>
  <c r="E54" s="1"/>
  <c r="E1911"/>
  <c r="E1910" s="1"/>
  <c r="E1920"/>
  <c r="L2197"/>
  <c r="K2197"/>
  <c r="E119"/>
  <c r="J119" s="1"/>
  <c r="J120"/>
  <c r="K2170"/>
  <c r="E3403"/>
  <c r="E3449"/>
  <c r="I3049"/>
  <c r="I3058"/>
  <c r="E2158"/>
  <c r="E2702"/>
  <c r="I2158"/>
  <c r="I2702"/>
  <c r="I2268"/>
  <c r="J2268" s="1"/>
  <c r="J2269"/>
  <c r="K2269"/>
  <c r="I2203"/>
  <c r="J2148"/>
  <c r="I2147"/>
  <c r="J1921"/>
  <c r="I1920"/>
  <c r="I3439"/>
  <c r="I2194"/>
  <c r="J2194" s="1"/>
  <c r="I90"/>
  <c r="J2296"/>
  <c r="E475"/>
  <c r="J455"/>
  <c r="J456"/>
  <c r="K457"/>
  <c r="L459"/>
  <c r="K458"/>
  <c r="I475"/>
  <c r="E465"/>
  <c r="J465" s="1"/>
  <c r="I445"/>
  <c r="J449"/>
  <c r="G1911"/>
  <c r="L1911" s="1"/>
  <c r="L1921"/>
  <c r="F1911"/>
  <c r="K1911" s="1"/>
  <c r="K1921"/>
  <c r="K2148"/>
  <c r="L2148"/>
  <c r="G2138"/>
  <c r="K2805"/>
  <c r="L2805"/>
  <c r="I2804"/>
  <c r="J2805"/>
  <c r="I3449"/>
  <c r="J3413"/>
  <c r="I3412"/>
  <c r="J3412" s="1"/>
  <c r="J2705"/>
  <c r="K2705"/>
  <c r="L2705"/>
  <c r="K2188"/>
  <c r="L2188"/>
  <c r="J2748"/>
  <c r="E453"/>
  <c r="H67"/>
  <c r="K3453"/>
  <c r="L3453"/>
  <c r="L66"/>
  <c r="K66"/>
  <c r="H64"/>
  <c r="J109"/>
  <c r="J110"/>
  <c r="K3452"/>
  <c r="I73"/>
  <c r="J3453"/>
  <c r="H68"/>
  <c r="I64"/>
  <c r="E28"/>
  <c r="G50"/>
  <c r="E53"/>
  <c r="G49"/>
  <c r="I39"/>
  <c r="E49"/>
  <c r="F49"/>
  <c r="G48"/>
  <c r="F50"/>
  <c r="F47"/>
  <c r="G47"/>
  <c r="F48"/>
  <c r="K57"/>
  <c r="L57"/>
  <c r="E3400"/>
  <c r="E33"/>
  <c r="E3399"/>
  <c r="E32"/>
  <c r="I74"/>
  <c r="H76"/>
  <c r="I57"/>
  <c r="J57" s="1"/>
  <c r="I62"/>
  <c r="E78"/>
  <c r="J482"/>
  <c r="E52"/>
  <c r="J477"/>
  <c r="E41"/>
  <c r="E448"/>
  <c r="J448" s="1"/>
  <c r="E51"/>
  <c r="G29"/>
  <c r="I65"/>
  <c r="I67"/>
  <c r="I69"/>
  <c r="I71"/>
  <c r="I76"/>
  <c r="G26"/>
  <c r="G36"/>
  <c r="G40"/>
  <c r="F27"/>
  <c r="F36"/>
  <c r="F40"/>
  <c r="H75"/>
  <c r="K75" s="1"/>
  <c r="I56"/>
  <c r="I61"/>
  <c r="J478"/>
  <c r="E27"/>
  <c r="H56"/>
  <c r="H60"/>
  <c r="G51"/>
  <c r="I84"/>
  <c r="I81" s="1"/>
  <c r="I88"/>
  <c r="F28"/>
  <c r="F51"/>
  <c r="I75"/>
  <c r="J75" s="1"/>
  <c r="F30"/>
  <c r="G39"/>
  <c r="F26"/>
  <c r="G31"/>
  <c r="F39"/>
  <c r="E40"/>
  <c r="G30"/>
  <c r="I80"/>
  <c r="H74"/>
  <c r="I60"/>
  <c r="E50"/>
  <c r="K477"/>
  <c r="H451"/>
  <c r="J479"/>
  <c r="H55"/>
  <c r="H59"/>
  <c r="E31"/>
  <c r="I66"/>
  <c r="J66" s="1"/>
  <c r="I68"/>
  <c r="I70"/>
  <c r="F29"/>
  <c r="G38"/>
  <c r="F31"/>
  <c r="F38"/>
  <c r="E29"/>
  <c r="I78"/>
  <c r="H78"/>
  <c r="I58"/>
  <c r="H450"/>
  <c r="H58"/>
  <c r="E30"/>
  <c r="H77"/>
  <c r="G28"/>
  <c r="I85"/>
  <c r="G27"/>
  <c r="G37"/>
  <c r="G41"/>
  <c r="F37"/>
  <c r="F41"/>
  <c r="E39"/>
  <c r="E42"/>
  <c r="E100"/>
  <c r="K479"/>
  <c r="K478"/>
  <c r="L478"/>
  <c r="I451"/>
  <c r="H448"/>
  <c r="K448" s="1"/>
  <c r="E446"/>
  <c r="J446" s="1"/>
  <c r="E447"/>
  <c r="J447" s="1"/>
  <c r="L479"/>
  <c r="L477"/>
  <c r="E450"/>
  <c r="I1911"/>
  <c r="I1913"/>
  <c r="I1917"/>
  <c r="I1912"/>
  <c r="J1920"/>
  <c r="I1916"/>
  <c r="E1912"/>
  <c r="I1915"/>
  <c r="H1913"/>
  <c r="I1914"/>
  <c r="I1918"/>
  <c r="H1914"/>
  <c r="E2141"/>
  <c r="H2159"/>
  <c r="H37" s="1"/>
  <c r="H2163"/>
  <c r="H41" s="1"/>
  <c r="E2159"/>
  <c r="E2139" s="1"/>
  <c r="I2164"/>
  <c r="I42" s="1"/>
  <c r="I2163"/>
  <c r="I41" s="1"/>
  <c r="H2158"/>
  <c r="H36" s="1"/>
  <c r="H2162"/>
  <c r="H40" s="1"/>
  <c r="E2165"/>
  <c r="E2145" s="1"/>
  <c r="I2162"/>
  <c r="I40" s="1"/>
  <c r="H2161"/>
  <c r="H39" s="1"/>
  <c r="I2138"/>
  <c r="I2165"/>
  <c r="E26"/>
  <c r="E2142"/>
  <c r="I2159"/>
  <c r="I37" s="1"/>
  <c r="H2160"/>
  <c r="J2185"/>
  <c r="I2141"/>
  <c r="E2143"/>
  <c r="I2795"/>
  <c r="H2797"/>
  <c r="I2802"/>
  <c r="H2796"/>
  <c r="H2800"/>
  <c r="I2799"/>
  <c r="H2795"/>
  <c r="H2799"/>
  <c r="I2798"/>
  <c r="H2798"/>
  <c r="E2795"/>
  <c r="E2794" s="1"/>
  <c r="H3049"/>
  <c r="I3051"/>
  <c r="I3052"/>
  <c r="H3054"/>
  <c r="I3050"/>
  <c r="I47" s="1"/>
  <c r="H3053"/>
  <c r="I3054"/>
  <c r="H3052"/>
  <c r="I3056"/>
  <c r="I3053"/>
  <c r="H3051"/>
  <c r="H48" s="1"/>
  <c r="H3050"/>
  <c r="E3051"/>
  <c r="J3450"/>
  <c r="I3403"/>
  <c r="K3450"/>
  <c r="H3403"/>
  <c r="H26" s="1"/>
  <c r="L3450"/>
  <c r="K3413"/>
  <c r="L3413"/>
  <c r="J3459"/>
  <c r="H3407"/>
  <c r="H30" s="1"/>
  <c r="I3406"/>
  <c r="I29" s="1"/>
  <c r="K3415"/>
  <c r="L3415"/>
  <c r="H3406"/>
  <c r="H29" s="1"/>
  <c r="I3410"/>
  <c r="I33" s="1"/>
  <c r="I3409"/>
  <c r="I32" s="1"/>
  <c r="J3452"/>
  <c r="I3405"/>
  <c r="I28" s="1"/>
  <c r="L3414"/>
  <c r="K3414"/>
  <c r="H3405"/>
  <c r="H28" s="1"/>
  <c r="L3452"/>
  <c r="I3404"/>
  <c r="I27" s="1"/>
  <c r="J3451"/>
  <c r="I3408"/>
  <c r="I31" s="1"/>
  <c r="L3451"/>
  <c r="H3404"/>
  <c r="H27" s="1"/>
  <c r="K3451"/>
  <c r="H3408"/>
  <c r="H31" s="1"/>
  <c r="J3414"/>
  <c r="I3407"/>
  <c r="I30" s="1"/>
  <c r="H3409"/>
  <c r="G3409"/>
  <c r="F3409"/>
  <c r="E2138"/>
  <c r="E3049"/>
  <c r="E36"/>
  <c r="J28" l="1"/>
  <c r="J27"/>
  <c r="E2453"/>
  <c r="E2459"/>
  <c r="I2453"/>
  <c r="I2459"/>
  <c r="G20"/>
  <c r="L447"/>
  <c r="J2147"/>
  <c r="J2702"/>
  <c r="J2804"/>
  <c r="E25"/>
  <c r="J2158"/>
  <c r="I36"/>
  <c r="J36" s="1"/>
  <c r="K449"/>
  <c r="J100"/>
  <c r="E99"/>
  <c r="E3048"/>
  <c r="I72"/>
  <c r="E3393"/>
  <c r="E3392" s="1"/>
  <c r="E3402"/>
  <c r="I54"/>
  <c r="J54" s="1"/>
  <c r="I2145"/>
  <c r="J2145" s="1"/>
  <c r="J2165"/>
  <c r="J1911"/>
  <c r="I1910"/>
  <c r="J1910" s="1"/>
  <c r="I63"/>
  <c r="J63" s="1"/>
  <c r="I3048"/>
  <c r="J475"/>
  <c r="J42"/>
  <c r="E445"/>
  <c r="J445" s="1"/>
  <c r="L448"/>
  <c r="J2138"/>
  <c r="L36"/>
  <c r="G46"/>
  <c r="F46"/>
  <c r="K2158"/>
  <c r="H2138"/>
  <c r="L2138" s="1"/>
  <c r="L2158"/>
  <c r="K2795"/>
  <c r="L2795"/>
  <c r="I2794"/>
  <c r="J2794" s="1"/>
  <c r="J2795"/>
  <c r="I26"/>
  <c r="J26" s="1"/>
  <c r="I3402"/>
  <c r="L28"/>
  <c r="L48"/>
  <c r="E19"/>
  <c r="H38"/>
  <c r="L38" s="1"/>
  <c r="K2160"/>
  <c r="L2160"/>
  <c r="H46"/>
  <c r="H47"/>
  <c r="L47" s="1"/>
  <c r="K27"/>
  <c r="L27"/>
  <c r="I22"/>
  <c r="H16"/>
  <c r="L26"/>
  <c r="F19"/>
  <c r="E21"/>
  <c r="I20"/>
  <c r="H21"/>
  <c r="K29"/>
  <c r="L29"/>
  <c r="H20"/>
  <c r="K28"/>
  <c r="K36"/>
  <c r="I21"/>
  <c r="I19"/>
  <c r="J29"/>
  <c r="H51"/>
  <c r="E37"/>
  <c r="E17" s="1"/>
  <c r="K37"/>
  <c r="L37"/>
  <c r="L39"/>
  <c r="K39"/>
  <c r="H50"/>
  <c r="G21"/>
  <c r="F17"/>
  <c r="K48"/>
  <c r="H49"/>
  <c r="J39"/>
  <c r="J72"/>
  <c r="L75"/>
  <c r="F16"/>
  <c r="K26"/>
  <c r="I17"/>
  <c r="H19"/>
  <c r="I46"/>
  <c r="F18"/>
  <c r="E22"/>
  <c r="G17"/>
  <c r="G18"/>
  <c r="E20"/>
  <c r="I49"/>
  <c r="J49" s="1"/>
  <c r="F20"/>
  <c r="G16"/>
  <c r="I53"/>
  <c r="J53" s="1"/>
  <c r="I51"/>
  <c r="E43"/>
  <c r="E23" s="1"/>
  <c r="F21"/>
  <c r="I50"/>
  <c r="G19"/>
  <c r="I43"/>
  <c r="I52"/>
  <c r="J52" s="1"/>
  <c r="H17"/>
  <c r="E47"/>
  <c r="J47" s="1"/>
  <c r="J99"/>
  <c r="I2144"/>
  <c r="H2140"/>
  <c r="I2142"/>
  <c r="H2143"/>
  <c r="I2139"/>
  <c r="H2142"/>
  <c r="I2143"/>
  <c r="H2139"/>
  <c r="H2141"/>
  <c r="K3403"/>
  <c r="L3403"/>
  <c r="H3393"/>
  <c r="J3403"/>
  <c r="I3393"/>
  <c r="E46"/>
  <c r="J3449"/>
  <c r="J3404"/>
  <c r="I3394"/>
  <c r="K3406"/>
  <c r="H3396"/>
  <c r="L3406"/>
  <c r="I3397"/>
  <c r="H3398"/>
  <c r="H3397"/>
  <c r="H3394"/>
  <c r="K3404"/>
  <c r="L3404"/>
  <c r="H3395"/>
  <c r="K3405"/>
  <c r="L3405"/>
  <c r="J3405"/>
  <c r="I3395"/>
  <c r="J3395" s="1"/>
  <c r="I3400"/>
  <c r="I3398"/>
  <c r="I3399"/>
  <c r="J3406"/>
  <c r="I3396"/>
  <c r="J3396" s="1"/>
  <c r="E16"/>
  <c r="E2435" l="1"/>
  <c r="E2450"/>
  <c r="I2435"/>
  <c r="I2450"/>
  <c r="J22"/>
  <c r="J3402"/>
  <c r="I16"/>
  <c r="J16" s="1"/>
  <c r="I25"/>
  <c r="J25" s="1"/>
  <c r="J19"/>
  <c r="L46"/>
  <c r="K2138"/>
  <c r="H18"/>
  <c r="K18" s="1"/>
  <c r="K47"/>
  <c r="J3393"/>
  <c r="I3392"/>
  <c r="J3392" s="1"/>
  <c r="K46"/>
  <c r="K38"/>
  <c r="K2140"/>
  <c r="L2140"/>
  <c r="L16"/>
  <c r="J37"/>
  <c r="K49"/>
  <c r="L49"/>
  <c r="J43"/>
  <c r="L19"/>
  <c r="K19"/>
  <c r="J46"/>
  <c r="I23"/>
  <c r="J23" s="1"/>
  <c r="K3393"/>
  <c r="L3393"/>
  <c r="K3396"/>
  <c r="L3396"/>
  <c r="K3395"/>
  <c r="L3395"/>
  <c r="L3394"/>
  <c r="K3394"/>
  <c r="J3394"/>
  <c r="E2432" l="1"/>
  <c r="E2426"/>
  <c r="I2432"/>
  <c r="I2426"/>
  <c r="L18"/>
  <c r="E2417" l="1"/>
  <c r="E2423"/>
  <c r="I2417"/>
  <c r="I2423"/>
  <c r="E2408" l="1"/>
  <c r="E2414"/>
  <c r="I2408"/>
  <c r="I2414"/>
  <c r="E2399" l="1"/>
  <c r="E2405"/>
  <c r="I2399"/>
  <c r="I2405"/>
  <c r="E2390" l="1"/>
  <c r="E2396"/>
  <c r="I2390"/>
  <c r="I2396"/>
  <c r="J2405"/>
  <c r="E2381" l="1"/>
  <c r="E2387"/>
  <c r="I2381"/>
  <c r="I2387"/>
  <c r="J2396"/>
  <c r="E2372" l="1"/>
  <c r="E2378"/>
  <c r="I2372"/>
  <c r="I2378"/>
  <c r="E2369" l="1"/>
  <c r="E2363"/>
  <c r="I2369"/>
  <c r="I2363"/>
  <c r="E2170" l="1"/>
  <c r="E2360"/>
  <c r="E2160"/>
  <c r="I2170"/>
  <c r="I2360"/>
  <c r="J2360" s="1"/>
  <c r="I2160"/>
  <c r="I38" l="1"/>
  <c r="I2140"/>
  <c r="I2157"/>
  <c r="J2160"/>
  <c r="E2167"/>
  <c r="E48"/>
  <c r="E45" s="1"/>
  <c r="E2140"/>
  <c r="E2137" s="1"/>
  <c r="E38"/>
  <c r="E2157"/>
  <c r="J2170"/>
  <c r="I2167"/>
  <c r="I48"/>
  <c r="J38" l="1"/>
  <c r="I18"/>
  <c r="I35"/>
  <c r="J2167"/>
  <c r="J2157"/>
  <c r="J2140"/>
  <c r="I2137"/>
  <c r="J2137" s="1"/>
  <c r="J48"/>
  <c r="I45"/>
  <c r="J45" s="1"/>
  <c r="E18"/>
  <c r="E15" s="1"/>
  <c r="E35"/>
  <c r="J18" l="1"/>
  <c r="I15"/>
  <c r="J15" s="1"/>
  <c r="J35"/>
</calcChain>
</file>

<file path=xl/sharedStrings.xml><?xml version="1.0" encoding="utf-8"?>
<sst xmlns="http://schemas.openxmlformats.org/spreadsheetml/2006/main" count="10556" uniqueCount="731">
  <si>
    <t>Источники финансового обеспечения</t>
  </si>
  <si>
    <t>всего</t>
  </si>
  <si>
    <t>областной бюджет</t>
  </si>
  <si>
    <t>министерство образования области</t>
  </si>
  <si>
    <t>Подпрограмма 1. «Развитие системы дошкольного образования»</t>
  </si>
  <si>
    <t>Подпрограмма 2. «Развитие системы общего и дополнительного образования»</t>
  </si>
  <si>
    <t>федеральный бюджет (прогнозно)</t>
  </si>
  <si>
    <t>Подпрограмма 3 «Поддержка одаренных детей Саратовской области»</t>
  </si>
  <si>
    <t>Подпрограмма 4 «Развитие  профессионального образования»</t>
  </si>
  <si>
    <t>Подпрограмма 5 «Социальная адаптация детей-сирот, детей, оставшихся без попечения родителей»</t>
  </si>
  <si>
    <t>Подпрограмма 6 «Развитие финансовой грамотности населения области»</t>
  </si>
  <si>
    <t>Мероприятие 5.4. «Оказание государственных услуг центрами психолого-педагогического и медико-социального сопровождения детей»</t>
  </si>
  <si>
    <t>Мероприятие 5.5. «Обеспечение деятельности органов опеки»</t>
  </si>
  <si>
    <t>Мероприятие 5.7. «Государственная поддержка при усыновлении (удочерении) детей-сирот и детей, оставшихся без попечения родителей»</t>
  </si>
  <si>
    <t>Мероприятие 5.8. «Выплаты приемной семье на содержание подопечных детей»</t>
  </si>
  <si>
    <t>Мероприятие 5.9. «Меры социальной поддержки и материальное обеспечение приемных семей»</t>
  </si>
  <si>
    <t>Мероприятие 5.10. «Выплаты семьям опекунов на содержание подопечных детей»</t>
  </si>
  <si>
    <t>Мероприятие 5.11. «Социальная поддержка лиц из числа детей-сирот и детей, оставшихся без попечения родителей, в период получения образования»</t>
  </si>
  <si>
    <t>Мероприятие 5.12.     «Организация деятельности стажировочных площадок по профилактике социального сиротства»</t>
  </si>
  <si>
    <t>Мероприятие 6.1  «Мониторинг и оценка уровня финансовой грамотности населения области и защиты прав потребителей финансовых услуг»</t>
  </si>
  <si>
    <t>Мероприятие 6.2 «Создание потенциала в области повышения финансовой грамотности»</t>
  </si>
  <si>
    <t>Мероприятие 6.3 «Разработка и реализация образовательных программ и информационных кампаний по повышению финансовой грамотности»</t>
  </si>
  <si>
    <t>Мероприятие 6.4 «Совершенствование защиты прав потребителей финансовых услуг»</t>
  </si>
  <si>
    <t>Мероприятие 5.1 «Развитие семейных форм устройства детей, оставшихся без попечения родителей, и успешная социализация детей, переданных на воспитание в замещающие семьи»</t>
  </si>
  <si>
    <t>Мероприятие 4.9 «Повышение уровня профессионального развития и занятости инвалидов»</t>
  </si>
  <si>
    <t xml:space="preserve">Мероприятие 4.8 «Оказание государственных услуг профессиональными образовательными организациями» </t>
  </si>
  <si>
    <t>Исполнение (процентов)</t>
  </si>
  <si>
    <t>Исполнено</t>
  </si>
  <si>
    <t>в том числе проектная часть:</t>
  </si>
  <si>
    <t xml:space="preserve">контрольное событие 1.1.2
«Число новых мест в образовательных организациях (всего), в том числе путем иных вариативных форм (перепрофилирование)»
</t>
  </si>
  <si>
    <t>Мероприятие 1.2 «Создание условий для повышения квалификации педагогических и руководящих кадров в системе дошкольного образования»</t>
  </si>
  <si>
    <t>контрольное событие 1.2.1 «Участие в межрегиональных и всероссийских конференциях, форумах, семинарах и совещаниях по проблемам дошкольного образования»</t>
  </si>
  <si>
    <t>контрольное событие 1.2.2 «Проведение областного конкурса профессионального мастерства «Воспитатель года»  и участие победителя регионального этапа во Всероссийском конкурсе»</t>
  </si>
  <si>
    <t>Мероприятие 1.3 «Внедрение независимой системы оценки качества дошкольного образования»</t>
  </si>
  <si>
    <t>контрольное событие 1.3.2 «Организация и  проведение мониторинговых исследований качества дошкольного образования»</t>
  </si>
  <si>
    <t>Мероприятие 1.4 «Материальная поддержка воспитания и обучения детей, посещающих образовательные организации, реализующие образовательную программу дошкольного образования»</t>
  </si>
  <si>
    <t>контрольное событие 1.4.1 «Компенсация родительской платы за присмотр и уход за детьми в государственных образовательных организациях, реализующих основную общеобразовательную программу дошкольного образования»</t>
  </si>
  <si>
    <t>подведомственные учреждения министерства образования области, реализующие основную общеобразовательную программу дошкольного образования</t>
  </si>
  <si>
    <t>контрольное событие 1.4.2 «Субвенция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</si>
  <si>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контрольное событие 1.4.3 «Субвенция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</si>
  <si>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контрольное событие 1.4.4 «Субвенция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</si>
  <si>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контрольное событие 1.4.5 «Выплата компенсации затрат на воспитание и обучение одному из родителей (законных представителей) ребенка-инвалида, воспитание и обучение которого по общеобразовательной программе дошкольного образования осуществляется на дому»</t>
  </si>
  <si>
    <t>Мероприятие 1.5 «Обеспечение государственных гарантий на получение общедоступного и бесплатного дошкольного образования в муниципальных и частных дошкольных образовательных организациях»</t>
  </si>
  <si>
    <t>Мероприятие 1.6 «Создание в дошкольных образовательных организациях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</si>
  <si>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контрольное событие 1.6.1 «Мероприятия по созданию условий для получения детьми-инвалидами качественного образования» (Государственная программа РФ «Доступная среда» на 2011-2020 годы)</t>
  </si>
  <si>
    <t xml:space="preserve">Региональный проект 2.1
«Успех каждого ребенка» 
(в целях выполнения задач федерального проекта «Успех каждого ребенка»)
</t>
  </si>
  <si>
    <t>Процессная часть</t>
  </si>
  <si>
    <t>Проектная часть</t>
  </si>
  <si>
    <t>Мероприятие 1.1 «Развитие сети дошкольных образовательных организаций»</t>
  </si>
  <si>
    <t>контрольное событие 2.1.1 «Поддержка стажировочной площадки по распространению моделей формирования культуры здорового и безопасного образа жизни обучающихся»</t>
  </si>
  <si>
    <t>контрольное событие 2.1.2 «Поддержка автоматизированной информационной системы общего и дополнительного образования в области»</t>
  </si>
  <si>
    <t xml:space="preserve">контрольное событие 2.2.1
«Подключение и предоставление трафика сети Интернет для детей-инвалидов муниципальных центров дистанционного образования, педагогических работников»
</t>
  </si>
  <si>
    <t xml:space="preserve">контрольное событие 2.2.3
«Приобретение программно-технических средств для детей-инвалидов, муниципальных центров дистанционного образования детей-инвалидов»
</t>
  </si>
  <si>
    <t xml:space="preserve">контрольное событие 2.2.4
«Приобретение программно - технических средств для регионального центра дистанционного образования детей-инвалидов»
</t>
  </si>
  <si>
    <t>Мероприятие 2.2 «Обеспечение условий для обучения детей с ограниченными возможностями здоровья, обучающихся в общеобразовательных организациях»</t>
  </si>
  <si>
    <t>Мероприятие 2.1 «Развитие сети общеобразовательных организаций и организаций дополнительного образования, соответствующих современным требованиям, развитие творческих способностей учащихся»</t>
  </si>
  <si>
    <t>контрольное событие 2.3.1 «Проведение областного праздника, посвященного Дню учителя, и церемонии, посвященной занесению на доску почета работников образования Саратовской области»</t>
  </si>
  <si>
    <t xml:space="preserve">контрольное событие 2.3.2
«Проведение областного конкурса профессионального мастерства «Учитель года». Участие победителя регионального конкурса во всероссийском конкурсе «Учитель года»
</t>
  </si>
  <si>
    <t xml:space="preserve">контрольное событие 2.3.3
«Проведение областных педагогических конференций, коллегий, совещаний министерства образования области по вопросам модернизации системы общего образования»
</t>
  </si>
  <si>
    <t xml:space="preserve">контрольное событие 2.3.5
«Обеспечение процедур аттестации педагогических работников государственных и муниципальных образовательных учреждений»
</t>
  </si>
  <si>
    <t>Мероприятие 2.4. 
«Развитие  дополнительного и  неформального образования  и социализации  детей»</t>
  </si>
  <si>
    <t xml:space="preserve">контрольное событие 2.4.1
«Проведение областного конкурса «Лучший ученический класс»
</t>
  </si>
  <si>
    <t xml:space="preserve">контрольное событие 2.5.2
«Организация и проведение государственной итоговой аттестации выпускников 11 (12) классов,   единого государственного экзамена»
</t>
  </si>
  <si>
    <t xml:space="preserve">контрольное событие 2.5.3
«Приведение в соответствие с требованиями законодательства информационных систем, обрабатывающих персональные данные»
</t>
  </si>
  <si>
    <t xml:space="preserve">контрольное событие 2.5.4
«Внедрение методов комплексного планирования объемов и структуры подготовки кадров  на основе анализа прогнозных потребностей в трудовых ресурсах»
</t>
  </si>
  <si>
    <t>контрольное событие 2.5.5 «Независимая оценка качества условий осуществления образовательной деятельности организациями, осуществляющими образовательную деятельность»</t>
  </si>
  <si>
    <t>контрольное событие 2.5.6  «Развитие национально-региональной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t>
  </si>
  <si>
    <t xml:space="preserve">контрольное событие 2.6.4
«Обеспечение соответствия санитарным нормам и правилам, требованиям противопожарной  и антитеррористической безопасности государственного автономного учреждения Саратовской области «Региональный центр оценки качества образования»
</t>
  </si>
  <si>
    <t xml:space="preserve">контрольное событие 2.7.1
«Поощрение лучших учителей»
</t>
  </si>
  <si>
    <t xml:space="preserve">контрольное событие 2.8.1 
«Услуги по организации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t>
  </si>
  <si>
    <t>контрольное событие 2.8.2 «Организация предоставления общедоступного и бесплатного основного общего, среднего (полного) общего образования по основным общеобразовательным программам в образовательных учреждениях для детей-сирот и детей, оставшихся без попечения родителей, специальных учебно-воспитательных учреждениях открытого и закрытого типа, оздоровительно-образовательных учреждениях санаторного типа для детей, нуждающихся в длительном лечении»</t>
  </si>
  <si>
    <t xml:space="preserve">контрольное событие 2.8.3 
«Услуга по предоставлению дополнительного образования детям в учреждениях регионального значения»
</t>
  </si>
  <si>
    <t xml:space="preserve">контрольное событие 2.8.4 
«Услуга по организации проведения процедуры оценки качества образования»
</t>
  </si>
  <si>
    <t xml:space="preserve">контрольное событие 2.8.5 
«Затраты на уплату налогов, в качестве объекта налогообложения по которым признается имущество учреждений»
</t>
  </si>
  <si>
    <t>контрольное событие 2.10.1 «Субвенция на финансовое обеспечение образовательной деятельности муниципальных общеобразовательных учреждений»</t>
  </si>
  <si>
    <t>контрольное событие 2.11.1 «Субвенция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</si>
  <si>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контрольное событие 2.11.2 «Субвенция на организацию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частичного финансирования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</si>
  <si>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 xml:space="preserve">контрольное событие 3.1.1
«Организация поездки учащихся в Москву на всероссийскую новогоднюю елку в Государственном Кремлевском Дворце и организация экскурсионной программы (проезд, питание в пути, постельные принадлежности школьникам и сопровождающим лицам, приобретение и изготовление экипировки, оплата экскурсионной программы)»
</t>
  </si>
  <si>
    <t xml:space="preserve">контрольное событие 3.3.1
«Организация летних школ для одаренных учащихся по естественно - научному, физико-математическому и гуманитарному циклам предметов «Созвездие», в том числе оплата путевок сопровождающим лицам»
</t>
  </si>
  <si>
    <t>контрольное событие 3.3.2 «Приобретение (изготовление) Почетного знака Губернатора Саратовской области «За отличие в учебе для выпускников общеобразовательных учреждений области»</t>
  </si>
  <si>
    <t>контрольное событие 3.3.3 «Проведение регионального этапа Всероссийских спортивных игр школьников «Президентские спортивные игры, участие  победителей во всероссийских мероприятиях»</t>
  </si>
  <si>
    <t xml:space="preserve">контрольное событие 3.5.1
«Проведение интеллект-фестиваля школьников «Политика вокруг нас»
</t>
  </si>
  <si>
    <t xml:space="preserve">Мероприятие 3.6 «Поощрение педагогических работников образовательных организаций области» 
</t>
  </si>
  <si>
    <t xml:space="preserve">Мероприятие 3.4 «Участие одаренных детей во всероссийских мероприятиях»
</t>
  </si>
  <si>
    <t>Мероприятие 3.3 «Организация областных мероприятий с одаренными детьми»</t>
  </si>
  <si>
    <t xml:space="preserve">Мероприятие 3.2 «Проведение региональных этапов Всероссийских мероприятий с одаренными детьми»
</t>
  </si>
  <si>
    <t>Мероприятие 2.13 «Создание в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</si>
  <si>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Мероприятие 2.12 «Создание в общеобразовательных организациях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</si>
  <si>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Мероприятие 2.11 «Организация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</si>
  <si>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Мероприятие 2.10 «Обеспечение государственных гарантий на получение общедоступного и бесплатного дошкольного, начального общего, основного общего, среднего общего образования в муниципальных и частных общеобразовательных организациях»</t>
  </si>
  <si>
    <t>Мероприятие 2.9 «Социальное обеспечение обучающихся общеобразовательных областных государственных учреждений, за исключением детей-сирот и детей, оставшихся без попечения родителей»</t>
  </si>
  <si>
    <t>Мероприятие 2.8 «Оказание государственных услуг общеобразовательными организациями, в том числе для обучающихся по адаптированным образовательным программам, организациями дополнительного образования, иными организациями в сфере оценки качества образования»</t>
  </si>
  <si>
    <t>Мероприятие 2.7 «Поощрение лучших учителей»</t>
  </si>
  <si>
    <t>Мероприятие 2.6 «Обеспечение соответствия областных образовательных организаций требованиям федерального государственного стандарта, санитарным нормам и правилам, требованиям противопожарной и антитеррористической безопасности»</t>
  </si>
  <si>
    <t xml:space="preserve">Мероприятие 2.5. 
«Формирование и развитие региональной системы оценки качества образования, в том числе развитие национально-региональной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
</t>
  </si>
  <si>
    <t xml:space="preserve">контрольное событие 4.1.3
«Реформирование сети государственных учреждений путем расширения сети автономных учреждений профессионального образования»
</t>
  </si>
  <si>
    <t xml:space="preserve">контрольное событие 4.2.2
«Размещение профориентационной информации на сайте министерства образования Саратовской области и сайтах профессиональных образовательных организаций»
</t>
  </si>
  <si>
    <t xml:space="preserve">контрольное событие 4.2.4
«Переподготовка и повышение квалификации педагогических кадров профессиональных образовательных организаций по стандартам Ворлдскиллс Россия» 
</t>
  </si>
  <si>
    <t xml:space="preserve">контрольное событие 4.2.5
«Проведение ежегодных конкурсов профессионального мастерства среди педагогических работников профессиональных образовательных организаций»
</t>
  </si>
  <si>
    <t xml:space="preserve">контрольное событие 4.3.1
«Оснащение мастерских современной материально-технической базой»
</t>
  </si>
  <si>
    <t xml:space="preserve">контрольное событие 4.3.3
«Поддержка и сопровождение автоматизированной информационной системы профессионального образования Саратовской области «СПО», закупка и оплата электронных продуктов для соответствия современным требованиям и использования электронного обучения»
</t>
  </si>
  <si>
    <t xml:space="preserve">контрольное событие 4.3.4
 «Создание на основе принципов государственно-корпоративного партнерства отраслевых кластеров в реальных секторах экономики, включающих в себя профильные учреждения профессионального образования, базовые предприятия отрасли (по согласованию), отраслевые органы исполнительной власти и объединения работодателей (по согласованию)»
</t>
  </si>
  <si>
    <t xml:space="preserve">контрольное событие 4.3.5
«Аккредитация специализированных центров компетенций  по стандартам  «Ворлдскиллс Россия»
</t>
  </si>
  <si>
    <t xml:space="preserve">контрольное событие 4.3.6
«Осуществление подготовки кадров по 50 наиболее перспективным и востребованным на рынке труда профессиям и специальностям, требующим среднего профессионального образования» 
</t>
  </si>
  <si>
    <t xml:space="preserve">контрольное событие 4.4.1
«Организация и проведение цикла радио- и телепередач, публикаций в печатных СМИ, ориентированных на повышение престижа рабочих профессий и инженерных специальностей»
</t>
  </si>
  <si>
    <t xml:space="preserve">контрольное событие 4.4.2
«Реализация проекта «Билет в будущее»
</t>
  </si>
  <si>
    <t xml:space="preserve">контрольное событие 4.4.3
«Проведение ежегодных областных олимпиад профессионального мастерства, культурно-массовых и спортивных  мероприятий среди студентов профессиональных образовательных организаций»
</t>
  </si>
  <si>
    <t xml:space="preserve">контрольное событие 4.8.1
«Услуга по предоставлению среднего профессионального образования»
</t>
  </si>
  <si>
    <t xml:space="preserve">контрольное событие 4.8.2
«Услуга по предоставлению дополнительного профессионального образования»
</t>
  </si>
  <si>
    <t xml:space="preserve">контрольное событие 4.8.3
«Затраты на уплату налогов,  в качестве объекта налогообложения по которым признается имущество учреждений»
</t>
  </si>
  <si>
    <t>контрольное событие 4.8.4 «Предоставление субсидий на возмещение расходов частных профессиональных образовательных организаций на обучение детей-сирот и детей, оставшихся без попечения родителей, лиц из числа детей-сирот и детей, оставшихся без попечения родителей, при получении второго среднего профессионального образования по программе подготовки квалифицированных рабочих (служащих)»</t>
  </si>
  <si>
    <t xml:space="preserve">контрольное событие 5.1.1
«Организация выездных «Школ принимающих родителей», тренинги, семинары, лекции для принимающих родителей»
</t>
  </si>
  <si>
    <t xml:space="preserve">контрольное событие 5.2.1
«Укрепление материально-технической базы государственных организаций, в которые направляются под надзор дети-сироты и дети, оставшиеся без попечения родителей»
</t>
  </si>
  <si>
    <t xml:space="preserve">контрольное событие 5.2.2
«Проведение цикла обучающих семинаров, тренингов, лекториев, в том числе выездных, для выпускников интернатных учреждений, профобразования по вопросам социальной адаптации и социализации»
</t>
  </si>
  <si>
    <t xml:space="preserve">контрольное событие 5.2.3
«Организация проведения курсовой подготовки выпускников образовательных учреждений из числа детей-сирот и детей, оставшихся без попечения родителей»
</t>
  </si>
  <si>
    <t>контрольное событие 5.3.1 «Финансовое обеспечение мероприятий по социальной поддержке детей-сирот и детей, оставшихся без попечения родителей, обучающихся в профессиональных образовательных организациях»</t>
  </si>
  <si>
    <t>контрольное событие 5.3.2 «Финансовое обеспечение мероприятий по социальной поддержке детей-сирот и детей, оставшихся без попечения родителей, обучающихся в государственных общеобразовательных школах-интернатах, центрах психолого-педагогического и медико-социального сопровождения детей»</t>
  </si>
  <si>
    <t>контрольное событие 5.4.1 «Услуга по оказанию помощи населению, учреждениям и органам образования, здравоохранения и социальной защиты населения в решении вопросов, связанных со своевременным выявлением, учетом, обучением, социально-психологической адаптацией детей для последующей интеграции в общество»</t>
  </si>
  <si>
    <t>контрольное событие 5.4.2 «Затраты на уплату налогов,  в качестве объекта налогообложения по которым признается имущество учреждений»</t>
  </si>
  <si>
    <t>контрольное событие 5.5.1 «Финансирование мероприятий,  связанных с перевозкой по территории области несовершеннолетних, самовольно ушедших из детских домов, школ-интернатов, специальных учебно-воспитательных и иных детских учреждений»</t>
  </si>
  <si>
    <t>контрольное событие 5.5.2 «Субвенция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</si>
  <si>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контрольное событие 5.5.3 «Субвенция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</si>
  <si>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контрольное событие 6.1.1 «Координация и контроль за реализацией Проекта в Саратовской области»</t>
  </si>
  <si>
    <t>контрольное событие 6.1.2 «Обеспечение консультационной поддержки реализации подпрограммы»</t>
  </si>
  <si>
    <t>контрольное событие 6.1.3 «Проведение независимой оценки эффективности реализации подпрограммы»</t>
  </si>
  <si>
    <t>контрольное событие 6.1.4 «Содействие в проведении на территории Саратовской области мероприятий по мониторингу и оценке уровня финансовой грамотности и защиты прав потребителей финансовых услуг, осуществляемых в рамках Проекта и подпрограммы»</t>
  </si>
  <si>
    <t>контрольное событие 6.2.1 «Отбор и формирование групп студентов образовательных организаций высшего образования области, обучающихся на экономических факультетах  для участия в тьюторском движении по  финансовой грамотности»</t>
  </si>
  <si>
    <t>контрольное событие 6.2.2 «Организация деятельности регионального центра финансовой грамотности (РЦФГ), региональной сети информационно-консультационных центров финансовой грамотности»</t>
  </si>
  <si>
    <t>контрольное событие 6.2.3 «Повышение квалификации и методическая поддержка педагогов, реализующих программы повышения финансовой грамотности для обучающихся общеобразовательных учреждений, учреждений среднего профессионального образования, детских домов и интернатов»</t>
  </si>
  <si>
    <t>контрольное событие 6.2.4 «Подготовка тьюторов и консультантов в сфере финансовой грамотности, в том числе сотрудников многофункциональных центров, органов соцзащиты, муниципалитетов, центров занятости, пенсионного фонда»</t>
  </si>
  <si>
    <t>контрольное событие 6.3.1 «Разработка и издание информационно-аналитических материалов (рекомендаций) по повышению финансовой грамотности населения с учетом лучшего российского и международного опыта работы и региональной специфики»</t>
  </si>
  <si>
    <t>контрольное событие 6.3.2 «Поддержка тематического раздела интернет-ресурса, осуществляющего информационно-консультационную поддержку по вопросам финансовой грамотности»</t>
  </si>
  <si>
    <t>контрольное событие 6.3.3 «Разработка и выпуск аудио и видеороликов по основам финансовой грамотности, управления личными финансами, грамотного использования финансовых услуг и инструментов финансового рынка»</t>
  </si>
  <si>
    <t>контрольное событие 6.3.4 «Подготовка, макетирование и выпуск информационных материалов (печатной продукции) для населения по вопросам финансовой грамотности»</t>
  </si>
  <si>
    <t>контрольное событие 6.3.5 «Содействие включению в образовательный процесс дошкольных образовательных организаций, общеобразовательных организаций, профессиональных образовательных организаций разработанных в Проекте учебных материалов и инструментов»</t>
  </si>
  <si>
    <t>контрольное событие 6.3.6 «Разработка и актуализация подробного плана образовательных мероприятий, осуществляемых в рамках подпрограммы, учитывающих региональную специфику»</t>
  </si>
  <si>
    <t>контрольное событие 6.3.7 «Содействие в проведении обучения по финансовой грамотности для обучающихся в образовательных организациях высшего образования»</t>
  </si>
  <si>
    <t>контрольное событие 6.3.8 «Организация и проведение соревнований по деловым играм, олимпиад, конкурсов среди школьников, студентов и прочих категорий граждан  по вопросам финансовой грамотности»</t>
  </si>
  <si>
    <t>контрольное событие 6.3.9 «Организация выездных встреч региональных специалистов в области финансовой грамотности с представителями общественности в муниципальных образованиях»</t>
  </si>
  <si>
    <t>контрольное событие 6.3.10 «Реализация образовательных мероприятий, направленных на повышение финансовой грамотности безработных граждан через центры занятости»</t>
  </si>
  <si>
    <t>контрольное событие 6.3.11 «Организация и проведение занятий в клубе «Юный банкир» для школьников»</t>
  </si>
  <si>
    <t>контрольное событие 6.3.12 «Организация и проведение занятий, приуроченных к профессиональным праздникам, для студентов и учащихся образовательных организаций области (День страховщика, Международный день кредитной кооперации, День банковского работника и т.д.)»</t>
  </si>
  <si>
    <t>контрольное событие 6.3.13 «Участие во Всероссийской акции «Дни финансовой грамотности в учебных заведениях», приуроченной ко Дню финансиста»</t>
  </si>
  <si>
    <t>контрольное событие 6.3.14 «Распространение печатной продукции в организациях общественной значимости»</t>
  </si>
  <si>
    <t>контрольное событие 6.3.15 «Разработка дистанционного учебного курса по финансовой грамотности жителей Саратовской области»</t>
  </si>
  <si>
    <t>контрольное событие 6.3.16 «Публикация цикла статей по вопросам финансовой грамотности в средствах массовой информации»</t>
  </si>
  <si>
    <t>контрольное событие 6.3.17 «Проведение обучающих семинаров среди пенсионеров по использованию банковских услуг»</t>
  </si>
  <si>
    <t>контрольное событие 6.3.18 «Обмен и распространение опыта реализации подпрограммы (проведение семинаров по вопросам финансовой грамотности)»</t>
  </si>
  <si>
    <t>контрольное событие 6.3.19 «Содействие в проведении обучения по финансовой грамотности взрослого населения (активных и потенциальных потребителей финансовых услуг)»</t>
  </si>
  <si>
    <t>контрольное событие 6.4.1 «Организация и проведение «круглых столов» по вопросам защиты прав потребителей финансовых услуг»</t>
  </si>
  <si>
    <t xml:space="preserve">контрольное событие 1.1.1 
«Число новых мест в образовательных организациях (всего), в том числе путем строительства (приобретения)»
</t>
  </si>
  <si>
    <t>контрольное событие 2.5.1 «Организация государственной итоговой аттестации выпускников 9-х классов»</t>
  </si>
  <si>
    <t xml:space="preserve">министерство образования области
</t>
  </si>
  <si>
    <t>в том числе софинансируемые из федерального бюджета</t>
  </si>
  <si>
    <t>в том числе на софинансирование расходных обязательств области</t>
  </si>
  <si>
    <t>контрольное событие 2.1.3. «Реализация мероприятий по строительству объектов образования»</t>
  </si>
  <si>
    <t xml:space="preserve">контрольное событие 3.3.4
«Реализация стратегической инициативы («Кадры будущего для регионов»)»
</t>
  </si>
  <si>
    <t xml:space="preserve">контрольное событие 5.1.3
«Подключение органов опеки и попечительства муниципальных районов области к  автоматизированной информационной системе государственного банка данных о детях, оставшихся без попечения родителей»
</t>
  </si>
  <si>
    <t>Подпрограмма 7 «Совершенствование управления системой образования»</t>
  </si>
  <si>
    <t>государственные внебюджетные фонды и иные безвозмездные поступления целевой направленности (прогнозно)</t>
  </si>
  <si>
    <t>в том числе по исполнителям:</t>
  </si>
  <si>
    <t>Региональный проект 4.1 «Молодые профессионалы (Повышение конкурентоспособности профессионального образования)» (в целях выполнения задач федерального проекта «Молодые профессионалы» (Повышение конкурентоспособности профессионального образования)»)</t>
  </si>
  <si>
    <t>местные бюджеты (прогнозно)</t>
  </si>
  <si>
    <t>внебюджетные источники (прогнозно)</t>
  </si>
  <si>
    <t xml:space="preserve">контрольное событие 2.1.4. «Строительство спортивного комплекса на территории общеобразовательных учреждений» </t>
  </si>
  <si>
    <t>Мероприятие 5.3. «Социальная поддержка детей-сирот и детей, оставшихся без попечения родителей»</t>
  </si>
  <si>
    <t>х</t>
  </si>
  <si>
    <t>министерство культуры области</t>
  </si>
  <si>
    <t>контрольное событие 2.9.2 «Субсидия на организацию предоставления горячего питания обучающимся общеобразовательных областных государственных учреждений, получающим начальное общее образование»</t>
  </si>
  <si>
    <t>контрольное событие 2.3.7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</si>
  <si>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контрольное событие 2.6.2
«Обеспечение соответствия
санитарным нормам и правилам, требованиям противопожарной и антитеррористической безопасности государственного бюджетного  учреждения дополнительного образования  «Региональный центр допризывной подготовки молодежи к военной службе и военно-патриотического воспитания Саратовской области»
</t>
  </si>
  <si>
    <t>контрольное событие 2.10.3 «Субсидии  некоммерческим организациям, в том числе частным общеобразовательным организациям (за исключением государственных муниципальных учреждений)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</si>
  <si>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контрольное событие 2.10.2 «Финансовое обеспечение образовательной деятельности муниципальных общеобразовательных учреждений (в части повышения оплаты труда отдельным категориям работников бюджетной сферы с 1 июня 2020 года)»</t>
  </si>
  <si>
    <t>министерство строительства и жилищно-коммунального хозяйства области</t>
  </si>
  <si>
    <t>контрольное событие 1.5.4. «Поддержка  юридическим лицам (за исключением субсидий государственным (муниципальным) учреждениям), индивидуальным предпринимателям, осуществляющим образовательную деятельность по программам дошкольного образования, на возмещение затрат на обеспечение образовательной деятельности»</t>
  </si>
  <si>
    <t>контрольное событие 1.5.3 «Предоставление субсидии некоммерческим образовательным организациям, в том числе частным дошкольным образовательным организациям на возмещение затрат на обеспечение образовательной деятельности»</t>
  </si>
  <si>
    <t>министерство образования области,
заместитель министра – начальник управления общего и дополнительного образования
И.А. Чинаева</t>
  </si>
  <si>
    <t>контрольное событие 2.4.3 «Проведение областного праздника выпускников «Роза ветров», в том числе выплата денежного вознаграждения победителям профессионального конкурса классных руководителей общеобразовательных организаций Саратовской области  «Премия  «Признание».</t>
  </si>
  <si>
    <t>Мероприятие 4.6. «Стипендиальное обеспечение и другие формы материальной поддержки обучающихся областных государственных профессиональных образовательных организаций»</t>
  </si>
  <si>
    <t>Мероприятие 4.4 «Создание комплексной системы профессиональной ориентации молодежи, направленной на повышение привлекательности программ профессионального образования, востребованных на региональном рынке труда, проведение ежегодных культурно-массовых и спортивных мероприятий для обучающихся и студентов профессиональных образовательных организаций области»</t>
  </si>
  <si>
    <t>Мероприятие 4.3 «Развитие современной инфраструктуры подготовки высококвалифицированных специалистов и рабочих кадров в соответствии с современными стандартами и передовыми технологиями»</t>
  </si>
  <si>
    <t xml:space="preserve">Мероприятие 4.2 «Внедрение методов комплексного планирования объемов и структуры подготовки кадров в регионе на основе анализа прогнозных потребностей в трудовых ресурсах по всем уровням профессионального образования, повышение квалификации и переподготовка кадров»
</t>
  </si>
  <si>
    <t>за счет соответствующих источников финансового обеспечения</t>
  </si>
  <si>
    <t xml:space="preserve">контрольное событие 2.6.6
«Обеспечение соответствия санитарным нормам и правилам, требованиям противопожарной  и антитеррористической безопасности государственного автономного общеобразовательного учреждения Саратовской области «Лицей-интернат 64»
</t>
  </si>
  <si>
    <t xml:space="preserve">контрольное событие 2.6.7
«Благоустройство школьных территорий»
</t>
  </si>
  <si>
    <t>контрольное событие 2.5.9  «Обеспечение соответствия областных организаций санитарным нормам и правилам, требованиям противопожарной и антитеррористической безопасности, в том числе объектов историко-культурного наследия»</t>
  </si>
  <si>
    <t>министерство здравоохранения области</t>
  </si>
  <si>
    <t>министерство молодежной политики и спорта области</t>
  </si>
  <si>
    <t>контрольное событие 1.7.1 «Проведение ремонтных работ в дошкольных образовательных организациях»</t>
  </si>
  <si>
    <t>Мероприятие 1.8 «Реализация организационно-методических моделей и стандарта в дошкольном образовании путем актуализации нормативно-методической и методологической базы, а также экспертно-аналитическое сопровождение ее внедрения»</t>
  </si>
  <si>
    <t>Мероприятие 6.6 «Наставничество и волонтеры финансовой грамотности»</t>
  </si>
  <si>
    <t>контрольное событие 1.8.1 «Обеспечение условий для создания инфраструктуры центров (служб) помощи родителям с детьми дошкольного возраста, в том числе от 0 до 3 лет»</t>
  </si>
  <si>
    <t>Мероприятие 1.7  «Поддержка муниципальных дошкольных образовательных организаций»</t>
  </si>
  <si>
    <t>контрольное событие 2.4.5 «Проведение областного конкурса «Лучший исторический класс»</t>
  </si>
  <si>
    <t>контрольное событие 4.10.1 «Ежемесячное денежное вознаграждение за классное руководство (кураторство)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</si>
  <si>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Мероприятие 4.10 «Развитие кадрового потенциала системы профессионального образования»</t>
  </si>
  <si>
    <t xml:space="preserve">контрольное событие 3.7.2
«Выплата компенсации за работу членам региональных предметно-методических комиссий по общеобразовательным предметам всероссийской олимпиады школьников на территории Саратовской области»
</t>
  </si>
  <si>
    <t xml:space="preserve">контрольное событие 3.2.2.
«Выплата компенсации за работу членам жюри регионального этапа всероссийской олимпиады школьников на территории Саратовской области»
</t>
  </si>
  <si>
    <t>контрольное событие 2.11.5 «Компенсация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</si>
  <si>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контрольное событие 2.9.3 «Компенсация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</si>
  <si>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 xml:space="preserve">контрольное событие 2.6.11
«Обновление спортивного оборудования и инвентаря спортивных залов образовательных учреждений области, расположенных в сельской местности, для реализации рабочей программы учебного предмета «Физическая культура»
</t>
  </si>
  <si>
    <t>контрольное событие 2.5.10 «Компенсационные выплаты педагогическим работникам, привлекаемым к проведению государственной итоговой аттестации (эксперты, технические специалисты, руководители пунктов проведения экзаменов, организаторы в аудитории и вне аудитории, верификаторы, сканировщики, члены государственной экзаменационной комиссии, лаборанты, ассистенты, тифлопереводчики)»</t>
  </si>
  <si>
    <t>контрольное событие 3.1.2
«Организация поездки детей военнослужащих и погибших военослужащих при исполнении служебных обязанностей на  новогоднюю елку (проезд, питание и проживание детей и сопровождающих)»</t>
  </si>
  <si>
    <t xml:space="preserve">Мероприятие 3.5. «Участие в проведении международных мероприятий с одаренными детьми»
</t>
  </si>
  <si>
    <t>произведенных за 1 квартал 2023 года</t>
  </si>
  <si>
    <t>Мероприятие 4.5 «Проведение демонстрационного экзамена в качестве итоговой государственной аттестации выпускников»</t>
  </si>
  <si>
    <t>контрольное событие 2.5.11 «Обеспечение участия в очных семинарах, проводимых Рособрнадзором, Федеральным центром тестирования, Федеральным институтом педагогических измерений (оплата проезда, проживания)»</t>
  </si>
  <si>
    <t xml:space="preserve">Сведения </t>
  </si>
  <si>
    <t xml:space="preserve">о расходах на реализацию государственной программы </t>
  </si>
  <si>
    <t>Саратовской области в соответствии с планом мониторинга</t>
  </si>
  <si>
    <t>Наименование государственной программы, подпрограммы, структурных элементов, контрольных событий подпрограммы</t>
  </si>
  <si>
    <t>Ответственный исполнитель, соисполнитель, участник государственной программы (подпрограммы) (далее - исполнитель)</t>
  </si>
  <si>
    <t xml:space="preserve">Предусмотрено  в государственной  программе </t>
  </si>
  <si>
    <t>Утверждено в законе об областном бюджете на соответствующий год</t>
  </si>
  <si>
    <t>Выделены лимиты бюджетных обязательств за счет средств областного бюджета</t>
  </si>
  <si>
    <t xml:space="preserve">кассовое исполнение </t>
  </si>
  <si>
    <t>фактическое исполнение</t>
  </si>
  <si>
    <t>фактическое исполнение (гр. 8 / гр. 4)</t>
  </si>
  <si>
    <t>кассовое исполнение (гр. 7 / гр. 5)</t>
  </si>
  <si>
    <t>кассовое исполнение (гр. 7 / гр. 6)</t>
  </si>
  <si>
    <t>в том числе процессная часть:</t>
  </si>
  <si>
    <t>№ п/п</t>
  </si>
  <si>
    <r>
      <t>Государственная  программа Саратовской области «Развитие образования в Саратовской области»</t>
    </r>
    <r>
      <rPr>
        <sz val="14"/>
        <rFont val="PT Astra Serif"/>
        <family val="1"/>
        <charset val="204"/>
      </rPr>
      <t xml:space="preserve"> </t>
    </r>
  </si>
  <si>
    <t>министерство образования области, министерство культуры области, министерство здравоохранения области, министерство молодежной политики и спорта области</t>
  </si>
  <si>
    <t>комитет по реализации инвестиционных проектов в строительстве области</t>
  </si>
  <si>
    <t>1.</t>
  </si>
  <si>
    <t xml:space="preserve">министерство образования области,
заместитель министра – начальник управления общего и дополнительного образования
И.А. Чинаева, начальник управления планирования и исполнения бюджета Ю.В. Салтанович,
органы местного самоуправления области, осуществляющие управление в сфере образования (по согласованию)
</t>
  </si>
  <si>
    <t>1.1.</t>
  </si>
  <si>
    <t>«Региональный проект 1.1 «Содействие занятости» (в целях выполнения задач федерального проекта «Содействие занятости»</t>
  </si>
  <si>
    <t xml:space="preserve">министерство образования области,
заместитель министра – начальник управления общего и дополнительного образования
И.А. Чинаева
</t>
  </si>
  <si>
    <t>1.1.1.</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</si>
  <si>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</si>
  <si>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1.1.2.</t>
  </si>
  <si>
    <t xml:space="preserve">«Обеспечение условий для создания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(в рамках достижения соответствующих результатов федерального проекта)»
</t>
  </si>
  <si>
    <t>1.1.3.</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</si>
  <si>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</si>
  <si>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1.1.4.</t>
  </si>
  <si>
    <t>«Обеспечение условий для ввода в эксплуатацию образовательных организаций, осуществляющих образовательную деятельность по образовательным программам дошкольного образования (в рамках достижения соответствующих результатов федерального проекта)»</t>
  </si>
  <si>
    <t>1.1.5.</t>
  </si>
  <si>
    <t>«Создание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(в рамках достижения соответствующих результатов федерального проекта)»</t>
  </si>
  <si>
    <t>1.2.</t>
  </si>
  <si>
    <t>Региональный проект 1.2 «Поддержка семей, имеющих детей» (в целях выполнения задач федерального проекта «Поддержка семей, имеющих детей»)</t>
  </si>
  <si>
    <t xml:space="preserve">министерство образования области,
заместитель министра – начальник управления общего и дополнительного образования
И.А. Чинаева,
заместитель министра – начальник управления
специального образования и защиты прав несовершеннолетних» 
Г.В. Калягина
</t>
  </si>
  <si>
    <t xml:space="preserve">контрольное событие 1.1.3
«Поддержка автоматизированной информационной системы дошкольного образования в области»
</t>
  </si>
  <si>
    <t>1.2.1.</t>
  </si>
  <si>
    <t>1.2.2.</t>
  </si>
  <si>
    <t>1.3.</t>
  </si>
  <si>
    <t>1.3.1.</t>
  </si>
  <si>
    <t>контрольное событие 1.3.1 «Открытие региональных инновационных площадок по проблемам дошкольного образования»</t>
  </si>
  <si>
    <t xml:space="preserve">министерство образования области,
заместитель министра – начальник управления общего и дополнительного образования
И.А. Чинаева, ректор ГАУ ДПО «СОИРО» Е.В. Губанова </t>
  </si>
  <si>
    <t>1.3.2.</t>
  </si>
  <si>
    <t>1.4.</t>
  </si>
  <si>
    <t xml:space="preserve">министерство образования области, 
начальник управления планирования и исполнения бюджета Ю.В. Салтанович,
органы местного самоуправления области, осуществляющие управление в сфере образования (по согласованию)
</t>
  </si>
  <si>
    <t>1.4.1.</t>
  </si>
  <si>
    <t>1.4.2.</t>
  </si>
  <si>
    <t>министерство образования области,  начальник управления планирования и исполнения бюджета Ю.В. Салтанович</t>
  </si>
  <si>
    <t>1.4.3.</t>
  </si>
  <si>
    <t>1.4.4.</t>
  </si>
  <si>
    <t>1.4.5.</t>
  </si>
  <si>
    <t xml:space="preserve">министерство образования области,
директор ГКУ СО «Центр бухгалтерского и административного обеспечения образования»  
</t>
  </si>
  <si>
    <t>1.5.</t>
  </si>
  <si>
    <t>1.5.1.</t>
  </si>
  <si>
    <t>контрольное событие 1.5.1 «Субвенция на финансовое обеспечение образовательной деятельности муниципальных дошкольных образовательных организаций»</t>
  </si>
  <si>
    <t>1.5.2.</t>
  </si>
  <si>
    <t>контрольное событие 1.5.2 «Финансовое обеспечение образовательной деятельности муниципальных дошкольных образовательных организаций (в части повышения оплаты труда отдельным категориям работников бюджетной сферы с 1 июня 2020 года)»</t>
  </si>
  <si>
    <t>1.5.3.</t>
  </si>
  <si>
    <t xml:space="preserve">министерство образования области,  начальник управления планирования и исполнения бюджета Ю.В. Салтанович
</t>
  </si>
  <si>
    <t>1.5.4.</t>
  </si>
  <si>
    <t>1.6.</t>
  </si>
  <si>
    <t>1.6.1.</t>
  </si>
  <si>
    <t>1.7.</t>
  </si>
  <si>
    <t>1.7.1.</t>
  </si>
  <si>
    <t>1.7.2.</t>
  </si>
  <si>
    <t>контрольное событие 1.7.2 «Оснащение дошкольных образовательных организаций в соответствии с требованиями к осуществлению образовательной деятельности и укрепление материально-технической базы дошкольных образовательных организаций, в том числе создание безопасных условий и воспитания и охраны здоровья обучающихся»</t>
  </si>
  <si>
    <t>1.8.</t>
  </si>
  <si>
    <t>министерство образования области, заместитель министра – начальник управления специального образования и защиты прав несовершеннолетних
Г.В. Калягина</t>
  </si>
  <si>
    <t>1.8.1.</t>
  </si>
  <si>
    <t>2.</t>
  </si>
  <si>
    <t xml:space="preserve">комитет по реализации инвестиционных проектов в строительстве области
</t>
  </si>
  <si>
    <t>2.1.</t>
  </si>
  <si>
    <t>2.1.1.</t>
  </si>
  <si>
    <t xml:space="preserve"> «Освоение детьми с ограниченными возможностями здоровья дополнительных общеобразовательных программ, в том числе с использованием дистанционных технологий»</t>
  </si>
  <si>
    <t>2.1.2.</t>
  </si>
  <si>
    <t>«Принятие участия в открытых онлайн-уроках, реализуемых с учетом опыта цикла открытых уроков «Проектория», направленных на раннюю профориентацию»</t>
  </si>
  <si>
    <t>2.1.3.</t>
  </si>
  <si>
    <t xml:space="preserve"> «Получение рекомендаций по построению индивидуального учебного плана в соответствии с выбранными профессиональными компетенциями (профессиональными областями деятельности) с учетом реализации проекта «Билет в будущее»</t>
  </si>
  <si>
    <t>2.1.4.</t>
  </si>
  <si>
    <t>«Создание детских технопарков «Кванториум»</t>
  </si>
  <si>
    <t>2.1.5.</t>
  </si>
  <si>
    <t>«Создание мобильных технопарков «Кванториум» (для детей, проживающих в сельской местности и малых городах)»</t>
  </si>
  <si>
    <t>2.1.6.</t>
  </si>
  <si>
    <t xml:space="preserve"> «Внедрение целевой модели развития региональной системы дополнительного образования детей (Формирование современных управленческих и организационно – экономических механизмов в системе дополнительного образования детей)»</t>
  </si>
  <si>
    <t>2.1.7.</t>
  </si>
  <si>
    <t>«Расходы на выполнение государственных заданий областными бюджетными и автономными учреждениями (в рамках достижения соответствующих результатов федерального проекта)»</t>
  </si>
  <si>
    <t>2.1.8.</t>
  </si>
  <si>
    <t xml:space="preserve"> «Создание новых мест в образовательных организациях различных типов для реализации дополнительных общеразвивающих программ всех направленностей» </t>
  </si>
  <si>
    <t>2.1.9.</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</si>
  <si>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</si>
  <si>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2.1.10.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</si>
  <si>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</si>
  <si>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2.1.11.</t>
  </si>
  <si>
    <t>«Создание центров выявления и поддержки одаренных детей»</t>
  </si>
  <si>
    <t>2.1.12.</t>
  </si>
  <si>
    <t>«Обеспечение условий для создания центров выявления и поддержки одаренных детей (в рамках достижения соответствующих результатов федерального проекта)»</t>
  </si>
  <si>
    <t>2.1.13.</t>
  </si>
  <si>
    <t>«Обеспечение условий для создания центров выявления и поддержки одаренных детей (в рамках достижения соответствующих результатов федерального проекта) (за исключением расходов на оплату труда с начислениями)»</t>
  </si>
  <si>
    <t>2.1.14.</t>
  </si>
  <si>
    <t>«Обеспечение условий для создания центров выявления и поддержки одаренных детей (в рамках достижения соответствующих результатов федерального проекта) (в части расходов на оплату труда с начислениями)»</t>
  </si>
  <si>
    <t>2.1.15.</t>
  </si>
  <si>
    <t xml:space="preserve">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</si>
  <si>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2.2.</t>
  </si>
  <si>
    <t xml:space="preserve">Региональный проект 2.2
«Современная школа» (в целях выполнения задач федерального проекта «Современная школа») 
</t>
  </si>
  <si>
    <t>2.2.1.</t>
  </si>
  <si>
    <t>«Обеспечение возможности изучения предметной области «Технология» и других предметных областей на базе организаций, имеющих высокооснащенные ученико-места, в т.ч. детских технопарков «Кванториум»</t>
  </si>
  <si>
    <t>2.2.2.</t>
  </si>
  <si>
    <t>«Повышение квалификации учителей предметной области «Технология» на базе детских технопарков «Кванториум», организаций осуществляющих образовательную деятельность по образовательным программам среднего профессионального и высшего образования, предприятий реального сектора экономики»</t>
  </si>
  <si>
    <t>2.2.3.</t>
  </si>
  <si>
    <t>«Модернизация инфраструктуры общего образования Саратовской области»</t>
  </si>
  <si>
    <t>2.2.4.</t>
  </si>
  <si>
    <t>«Обеспечение условий для модернизации структуры общего образования(в целях выполнения задач федерального проекта «Современная школа» национального проекта«Образование»)»</t>
  </si>
  <si>
    <t>2.2.5.</t>
  </si>
  <si>
    <t>«Реализация мероприятий по формированию и обеспечению функционирования единой федеральной системы научно-методологического сопровождения педагогических работников и управленческих кадров»</t>
  </si>
  <si>
    <t>2.2.6.</t>
  </si>
  <si>
    <t xml:space="preserve"> «Организация деятельности учреждения, не связанной с выполнением государственного задания на оказание государственных услуг (выполнение работ) (в рамках достижения соответствующих результатов федерального проекта)»</t>
  </si>
  <si>
    <t>2.2.7.</t>
  </si>
  <si>
    <t>2.2.8.</t>
  </si>
  <si>
    <t xml:space="preserve">«Поддержка образования для детей с ограниченными возможностями здоровья» </t>
  </si>
  <si>
    <t>2.2.9.</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</si>
  <si>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</si>
  <si>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2.2.10.</t>
  </si>
  <si>
    <t>«Проведение подготовительных мероприятий для оснащения оборудованием общеобразовательных учреждений для детей с ограниченными возможностями здоровья (в рамках достижения соответствующих результатов федерального проекта)»</t>
  </si>
  <si>
    <t>2.2.11.</t>
  </si>
  <si>
    <t>«Обновление материально-технической базы для формирования у обучающихся современных технологических и гуманитарных навыков»</t>
  </si>
  <si>
    <t>2.2.12.</t>
  </si>
  <si>
    <t xml:space="preserve">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</si>
  <si>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2.2.13.</t>
  </si>
  <si>
    <t xml:space="preserve">«Обеспечение условий для создания центров образования цифрового и гуманитарного профилей детей (в рамках достижения соответствующих результатов федерального проекта)»
</t>
  </si>
  <si>
    <t>2.2.14.</t>
  </si>
  <si>
    <t xml:space="preserve">«Обеспечение условий для создания центров образования цифрового и гуманитарного профилей детей (в рамках достижения соответствующих результатов федерального проекта) (за исключением расходов на оплату труда с начислениями)»
</t>
  </si>
  <si>
    <t>2.2.15.</t>
  </si>
  <si>
    <t xml:space="preserve">«Обеспечение условий для создания центров образования цифрового и гуманитарного профилей детей (в рамках достижения соответствующих результатов федерального проекта) (в части расходов на оплату труда с начислениями)»
</t>
  </si>
  <si>
    <t>2.2.16.</t>
  </si>
  <si>
    <t xml:space="preserve">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 (в рамках достижения соответствующих результатов федерального проекта)»</t>
  </si>
  <si>
    <t>2.2.17.</t>
  </si>
  <si>
    <t xml:space="preserve">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 (в рамках достижения соответствующих результатов федерального проекта) (за исключением расходов на оплату труда с начислениями)»</t>
  </si>
  <si>
    <t>2.2.18.</t>
  </si>
  <si>
    <t xml:space="preserve">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 (в рамках достижения соответствующих результатов федерального проекта) (в части расходов на оплату труда с начислениями)»</t>
  </si>
  <si>
    <t>2.2.19.</t>
  </si>
  <si>
    <t>2.2.20.</t>
  </si>
  <si>
    <t>«Создание детских  технопарков «Кванториум»</t>
  </si>
  <si>
    <t>2.2.21.</t>
  </si>
  <si>
    <t>«Обеспечение условий для функционирования детских технопарков «Кванториум» в общеобразовательных организациях (в рамках достижения соответствующих результатов федерального проекта)»</t>
  </si>
  <si>
    <t>2.2.22.</t>
  </si>
  <si>
    <t>«Обеспечение условий для функционирования детских технопарков «Кванториум» в общеобразовательных организациях (в рамках достижения соответствующих результатов федерального проекта) (за исключением расходов на оплату труда с начислениями)»</t>
  </si>
  <si>
    <t>2.2.23.</t>
  </si>
  <si>
    <t>«Обеспечение условий для функционирования детских технопарков «Кванториум» в общеобразовательных организациях (в рамках достижения соответствующих результатов федерального проекта) (в части расходов на оплату труда с начислениями)»</t>
  </si>
  <si>
    <t>2.2.24.</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</si>
  <si>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</si>
  <si>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2.2.25.</t>
  </si>
  <si>
    <t xml:space="preserve">«Реализация мероприятий в целях оказания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рамках достижения соответствующих задач федерального проекта)» </t>
  </si>
  <si>
    <t>2.2.26.</t>
  </si>
  <si>
    <t xml:space="preserve">«Обеспечение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</si>
  <si>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2.2.27.</t>
  </si>
  <si>
    <t>«Создание новых мест в общеобразовательных организациях, расположенных в сельской местности и поселках городского типа»</t>
  </si>
  <si>
    <t>2.2.28.</t>
  </si>
  <si>
    <t>«Создание новых мест в общеобразовательных организациях»</t>
  </si>
  <si>
    <t>2.2.29.</t>
  </si>
  <si>
    <t>«Создание новых мест в общеобразовательных организациях за счет средств резервного фонда Правительства Российской Федерации»</t>
  </si>
  <si>
    <t>2.2.30.</t>
  </si>
  <si>
    <t>«Создание новых мест в общеобразовательных организациях в связи с ростом числа обучающихся, вызванным демографическим фактором»</t>
  </si>
  <si>
    <t>2.2.31.</t>
  </si>
  <si>
    <t>«Создание новых мест в общеобразовательных организациях в связи с ростом числа обучающихся, вызванным демографическим фактором (в рамках достижения соответствующих результатов федерального проекта)»</t>
  </si>
  <si>
    <t>2.2.32.</t>
  </si>
  <si>
    <t>Создание новых мест в общеобразовательных организациях в связи с ростом числа обучающихся, вызванным демографическим фактором за счет резервного фонда Правительства Российской Федерации</t>
  </si>
  <si>
    <t xml:space="preserve">контрольное событие 2.2.2
«Создание учебных курсов по общеобразовательной программе для детей-инвалидов»
</t>
  </si>
  <si>
    <t>2.3.</t>
  </si>
  <si>
    <t>Мероприятие 2.3. «Развитие кадрового потенциала системы общего и дополнительного образования  детей»</t>
  </si>
  <si>
    <t>2.3.1.</t>
  </si>
  <si>
    <t>2.3.2.</t>
  </si>
  <si>
    <t>2.3.3.</t>
  </si>
  <si>
    <t>2.3.4.</t>
  </si>
  <si>
    <t xml:space="preserve">контрольное событие 2.3.4
«Участие в региональных, межрегиональных и всероссийских семинарах, совещаниях, форумах по проблемам системы общего и дополнительного образования, введения нового государственного стандарта новых стандартов общего образования»
</t>
  </si>
  <si>
    <t>2.3.5.</t>
  </si>
  <si>
    <t>2.3.6.</t>
  </si>
  <si>
    <t xml:space="preserve">контрольное событие 2.3.6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</si>
  <si>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2.3.7.</t>
  </si>
  <si>
    <t>2.4.</t>
  </si>
  <si>
    <t>2.4.1.</t>
  </si>
  <si>
    <t>2.4.2.</t>
  </si>
  <si>
    <t>контрольное событие 2.4.2 «Участие в региональном и общероссийском конкурсе «Безопасное колесо»</t>
  </si>
  <si>
    <t>2.4.3.</t>
  </si>
  <si>
    <t>2.4.4.</t>
  </si>
  <si>
    <t>контрольное событие 2.4.4 «Проведение церемонии, посвященной занесению на Доску успеха молодежи Саратовской области»</t>
  </si>
  <si>
    <t>2.4.5.</t>
  </si>
  <si>
    <t>2.5.</t>
  </si>
  <si>
    <t>2.5.1.</t>
  </si>
  <si>
    <t>2.5.2.</t>
  </si>
  <si>
    <t>2.5.3.</t>
  </si>
  <si>
    <t>2.5.4.</t>
  </si>
  <si>
    <t>2.5.5.</t>
  </si>
  <si>
    <t>2.5.6.</t>
  </si>
  <si>
    <t>2.5.7.</t>
  </si>
  <si>
    <t>контрольное событие 2.5.7  «Обучение экспертов предметных комиссий Саратовской области по программе дополнительного профессионального образования повышения квалификации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основного общего и среднего общего образования»</t>
  </si>
  <si>
    <t>2.5.8.</t>
  </si>
  <si>
    <t>контрольное событие 2.5.8  «Реализация ограничительных мероприятий в связи с угрозой распространения коронавирусной инфекции (COVID-19)»</t>
  </si>
  <si>
    <t>2.5.9.</t>
  </si>
  <si>
    <t>2.5.10.</t>
  </si>
  <si>
    <t>2.5.11.</t>
  </si>
  <si>
    <t>2.6.</t>
  </si>
  <si>
    <t>2.6.1.</t>
  </si>
  <si>
    <t xml:space="preserve">контрольное событие 2.6.1
«Обеспечение соответствия
санитарным нормам и правилам, требованиям противопожарной и антитеррористической безопасности государственного бюджетного учреждения Саратовской области дополнительного образования «Областной центр экологии, краеведения и туризма»
</t>
  </si>
  <si>
    <t>2.6.2.</t>
  </si>
  <si>
    <t>2.6.3.</t>
  </si>
  <si>
    <t>контрольное событие 2.6.3
«Обеспечение соответствия требованиям федерального государственного стандарта, санитарным нормам и правилам, требованиям противопожарной и антитеррористической безопасности  государственных образовательных учреждений»</t>
  </si>
  <si>
    <t>2.6.4.</t>
  </si>
  <si>
    <t>2.6.5.</t>
  </si>
  <si>
    <t xml:space="preserve">контрольное событие 2.6.5
«Приобретение транспортных средств для перевозки детей обучающихся в государственных образовательных учреждениях»
</t>
  </si>
  <si>
    <t>2.6.6.</t>
  </si>
  <si>
    <t>2.6.7.</t>
  </si>
  <si>
    <t>2.6.8.</t>
  </si>
  <si>
    <t xml:space="preserve">контрольное событие 2.6.8
«Обеспечение соответствия санитарным нормам и правилам, требованиям противопожарной  и антитеррористической безопасности государственного автономного учреждения дополнительного профессионального образования «Саратовский областной институт развития образования»
</t>
  </si>
  <si>
    <t>2.6.9.</t>
  </si>
  <si>
    <t xml:space="preserve">контрольное событие 2.6.9
«Оснащение и укрепление материально-технической базы подведомственных образовательных организаций»
</t>
  </si>
  <si>
    <t>2.6.10.</t>
  </si>
  <si>
    <t xml:space="preserve">контрольное событие 2.6.10
«Оснащение и укрепление материально-технической базы образовательных организаций»
</t>
  </si>
  <si>
    <t>2.6.11.</t>
  </si>
  <si>
    <t>2.7.</t>
  </si>
  <si>
    <t>2.7.1.</t>
  </si>
  <si>
    <t>2.8.</t>
  </si>
  <si>
    <t>2.8.1.</t>
  </si>
  <si>
    <t>2.8.2.</t>
  </si>
  <si>
    <t>2.8.3.</t>
  </si>
  <si>
    <t>2.8.4.</t>
  </si>
  <si>
    <t>2.8.5.</t>
  </si>
  <si>
    <t>2.8.6.</t>
  </si>
  <si>
    <t xml:space="preserve">контрольное событие 2.8.6 
«Услуги по организации предоставления общедоступного и бесплатного основного общего, среднего (полного) общего образования по основным общеобразовательным программам в автономных образовательных организациях»
</t>
  </si>
  <si>
    <t>2.8.7.</t>
  </si>
  <si>
    <t xml:space="preserve">контрольное событие 2.8.7
«Реализация ограничительных мероприятий в связи с угрозой распространения коронавирусной инфекции (COVID-19)»
</t>
  </si>
  <si>
    <t>2.8.8.</t>
  </si>
  <si>
    <t xml:space="preserve">контрольное событие 2.8.8
«Осуществление выплат стимулирующего характера за особые условия труда и дополнительную нагрузку работникам учреждений постоянного пребывания несовершеннолетних, в отношении которых функции и полномочия учредителя осуществляет министерство образования области, за период 14-дневной работы в одной смене с круглосуточным пребыванием»
</t>
  </si>
  <si>
    <t>2.9.</t>
  </si>
  <si>
    <t>2.9.1.</t>
  </si>
  <si>
    <t>контрольное событие 2.9.1 «Субсидия на организацию предоставления питания и мягкого инвентаря обучающимся общеобразовательных областных государственных учреждений, получающим начальное общее образование»</t>
  </si>
  <si>
    <t>2.9.2.</t>
  </si>
  <si>
    <t>2.9.3.</t>
  </si>
  <si>
    <t>2.10.</t>
  </si>
  <si>
    <t>2.10.1.</t>
  </si>
  <si>
    <t>2.10.2</t>
  </si>
  <si>
    <t>2.10.3.</t>
  </si>
  <si>
    <t>2.11.</t>
  </si>
  <si>
    <t>2.11.1.</t>
  </si>
  <si>
    <t>2.11.2.</t>
  </si>
  <si>
    <t>2.11.3.</t>
  </si>
  <si>
    <t>контрольное событие 2.11.3 «Субсидия на организацию предоставления горячего питания обучающимся муниципальных общеобразовательных организаций, получающим начальное общее образование»</t>
  </si>
  <si>
    <t>2.11.4.</t>
  </si>
  <si>
    <t>контрольное событие 2.11.4 «Иные межбюджетные трансферты на организацию бесплатного горячего питания обучающихся, получающих начальное общее образование в отдельных муниципальных образовательных организациях»</t>
  </si>
  <si>
    <t>2.11.5.</t>
  </si>
  <si>
    <t>2.12.</t>
  </si>
  <si>
    <t>2.13.</t>
  </si>
  <si>
    <t>2.14.</t>
  </si>
  <si>
    <t>Мероприятие 2.14 «Оказание государственных услуг социально ориентированными некоммерческими организациями, предоставляющими услуги по дополнительному образованию детей»</t>
  </si>
  <si>
    <t>2.15.</t>
  </si>
  <si>
    <t xml:space="preserve">Мероприятие 2.15 «Создание условий, обеспечивающих развитие и функционирование образовательного проекта «Лицей Академии Яндекса» </t>
  </si>
  <si>
    <t>2.16.</t>
  </si>
  <si>
    <t>Мероприятие 2.16 «Поддержка муниципальных образовательных организаций»</t>
  </si>
  <si>
    <t>2.16.1.</t>
  </si>
  <si>
    <t xml:space="preserve">контрольное событие 2.16.1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</si>
  <si>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2.16.2.</t>
  </si>
  <si>
    <t>контрольное событие 2.16.2 «Проведение капитального и текущего ремонтов муниципальных образовательных организаций»</t>
  </si>
  <si>
    <t>2.16.3</t>
  </si>
  <si>
    <t>контрольное событие 2.16.3 «Проведение капитального ремонта муниципальных общеобразовательных организаций»</t>
  </si>
  <si>
    <t>2.16.4</t>
  </si>
  <si>
    <t>контрольное событие 2.16.4 «Совершенствование материально-технической базы, инфраструктуры и обеспечение безопасности муниципальных общеобразовательных учреждений города Саратова»</t>
  </si>
  <si>
    <t>2.16.5</t>
  </si>
  <si>
    <t>контрольное событие 2.16.5 «Проведение капитального ремонта муниципальных общеобразовательных организаций, расположенных в сельской местности»</t>
  </si>
  <si>
    <t>2.16.6</t>
  </si>
  <si>
    <t xml:space="preserve">контрольное событие 2.16.6 «Оснащение новых мест в общеобразовательных организациях средствами обучения и воспитания необходимыми для реализации основных образовательных программ начального общего, основного общего и среднего общего образования» </t>
  </si>
  <si>
    <t>2.16.7</t>
  </si>
  <si>
    <t>контрольное событие 2.16.7 «Благоустройство школьных территорий»</t>
  </si>
  <si>
    <t>2.16.8</t>
  </si>
  <si>
    <t>контрольное событие 2.16.8 «Оснащение общеобразовательных организаций в соответствии с требованиями к осуществлению образовательной деятельности и укрепление материально-технической базы общеобразовательных организаций, в том числе создание безопасных условий и воспитания и охраны здоровья обучающихся»</t>
  </si>
  <si>
    <t>2.16.9</t>
  </si>
  <si>
    <t>контрольное событие 2.16.9 «Реконструкция, капитальный ремонт объектов недвижимости, перепрофилируемых под использование в общеобразовательных целях, а также строительство новых объектов в составе создаваемого имущественного комплекса»</t>
  </si>
  <si>
    <t>2.16.10</t>
  </si>
  <si>
    <t>контрольное событие 2.16.10 «Укрепление материально-технической базы муниципальных организаций дополнительного образования физкультурно-спортивной направленности»</t>
  </si>
  <si>
    <t>2.16.11</t>
  </si>
  <si>
    <t>контрольное событие 2.16.11 «Создание условий для осуществления присмотра и ухода за детьми в группах продленного дня (за исключением расходов на оплату труда с начислениями и продукты питания (организацию питания)»</t>
  </si>
  <si>
    <t>2.16.12</t>
  </si>
  <si>
    <t>контрольное событие 2.16.12  «Создание условий для осуществления присмотра и ухода за детьми в группах продленного дня (в части расходов на продукты питания (организацию питания)»</t>
  </si>
  <si>
    <t>2.16.13</t>
  </si>
  <si>
    <t>контрольное событие 2.16.13  «Создание условий для осуществления присмотра и ухода за детьми в группах продленного дня (в части расходов на оплату труда с начислениями)»</t>
  </si>
  <si>
    <t>2.16.14</t>
  </si>
  <si>
    <t>контрольное событие 2.16.14  «Проведение работ по благоустройству школьных территорий и проведение инженерных сетей к объектам образования»</t>
  </si>
  <si>
    <t>2.16.15</t>
  </si>
  <si>
    <t>контрольное событие 2.16.15 «Устройство хоккейной коробки в муниципальных общеобразовательных учреждениях области»</t>
  </si>
  <si>
    <t>2.16.16</t>
  </si>
  <si>
    <t>контрольное событие 2.16.16  «Оснащение оборудованием, мебелью, средствами обучения и воспитания муниципальных образовательных организаций в целях их ввода в эксплуатацию после проведения капитального ремонта, реконструкции»</t>
  </si>
  <si>
    <t>2.16.17</t>
  </si>
  <si>
    <t>контрольное событие 2.16.17  «Проведение капитальных и текущих ремонтов спортивных залов муниципальных образовательных организаций»</t>
  </si>
  <si>
    <t>2.17.</t>
  </si>
  <si>
    <t>Мероприятие 2.17 «Школа на 220 учащихся и детский сад на 50 мест по адресу: с. Тепловка Новобурасского района Саратовской области»</t>
  </si>
  <si>
    <t>2.18.</t>
  </si>
  <si>
    <t>Мероприятие 2.18 «Строительство, реконструкция и модернизация существующей инфраструктуры общего образования»</t>
  </si>
  <si>
    <t>2.18.1.</t>
  </si>
  <si>
    <t>контрольное событие 2.18.1 «Реализация мероприятий по модернизации школьных систем образования»</t>
  </si>
  <si>
    <t>2.18.2.</t>
  </si>
  <si>
    <t>контрольное событие 2.18.2 «Обеспечение условий для реализации мероприятий по модернизации школьных систем образования»</t>
  </si>
  <si>
    <t>2.19.</t>
  </si>
  <si>
    <t>Мероприятие 2.19 «Модернизация (капитальный ремонт, реконструкция) региональных и муниципальных детских школ искусств по видам искусств»</t>
  </si>
  <si>
    <t>2.20.</t>
  </si>
  <si>
    <t xml:space="preserve">Мероприятие 2.20«Обеспечение горячим питанием обучающихся по образовательным программам начального общего образования в частных общеобразовательных организациях» </t>
  </si>
  <si>
    <t>2.21.</t>
  </si>
  <si>
    <t>Мероприятие 2.21 «Создание условий для осуществления присмотра и ухода за детьми в группах продленного дня»</t>
  </si>
  <si>
    <t>3.</t>
  </si>
  <si>
    <t>3.1.</t>
  </si>
  <si>
    <t>Мероприятие 3.1 «Оказание государственной поддержки, поощрение одаренных детей»</t>
  </si>
  <si>
    <t>3.1.1.</t>
  </si>
  <si>
    <t>3.1.2.</t>
  </si>
  <si>
    <t>3.1.3.</t>
  </si>
  <si>
    <t>контрольное событие 3.1.3
«Поощрение обучающихся, победителей и призеров регионального и заключительного этапов всероссийской олимпиады школьников»</t>
  </si>
  <si>
    <t>3.2.</t>
  </si>
  <si>
    <t>3.2.1.</t>
  </si>
  <si>
    <t xml:space="preserve">контрольное событие 3.2.1
«Проведение региональных олимпиад по математике, физике, химии, биологии, экологии, информатике, географии, истории, русскому языку, литературе, английскому, немецкому, французскому, испанскому, итальянскому, китайскому языкам, экономике, обществознанию, праву, астрономии, искусству (МХК), физической культуре, технологии, основам безопасности жизнедеятельности»
</t>
  </si>
  <si>
    <t>3.2.2.</t>
  </si>
  <si>
    <t>3.2.3.</t>
  </si>
  <si>
    <t xml:space="preserve">контрольное событие 3.2.3.
«Поддержка педагогических работников, подготовивших выпускников 100-бальников на ЕГЭ по одному или нескольким предметам»
</t>
  </si>
  <si>
    <t>3.3.</t>
  </si>
  <si>
    <t>3.3.1.</t>
  </si>
  <si>
    <t>3.3.2.</t>
  </si>
  <si>
    <t>3.3.3.</t>
  </si>
  <si>
    <t>3.3.4.</t>
  </si>
  <si>
    <t>3.4.</t>
  </si>
  <si>
    <t>3.4.1.</t>
  </si>
  <si>
    <t xml:space="preserve">контрольное событие 3.4.1
«Обеспечение участия победителей, призеров региональных олимпиад и областных музыкальных конкурсов и фестивалей, спортивных соревнований  в федеральных, окружных, межрегиональных, республиканских, международных олимпиадах, конкурсах, учебно-тренировочных сборах, научно - практических конференциях, спортивных соревнованиях, культурно-образовательных проектах, форумах и прочих мероприятиях, в том числе расходы на проезд, проживание, питание, постельные принадлежности сопровождающим лицам, организационные взносы и иные расходы и мероприятия»
</t>
  </si>
  <si>
    <t>3.5.</t>
  </si>
  <si>
    <t>3.5.1.</t>
  </si>
  <si>
    <t>3.5.2.</t>
  </si>
  <si>
    <t xml:space="preserve">контрольное событие 3.5.2
«Выплата компенсации педагогическим работникам за работу в жюри интеллект – фестиваля обучающихся «Политика вокруг нас»
</t>
  </si>
  <si>
    <t>3.6.</t>
  </si>
  <si>
    <t>3.6.1.</t>
  </si>
  <si>
    <t xml:space="preserve">контрольное событие 3.6.1
«Поощрение педагогических работников по результатам работы с одаренными детьми (премия педагогическим работникам за  подготовку  обучающегося - победителя, призера на  региональном и заключительном этапах  всероссийской  олимпиады школьников, международной предметной олимпиаде)»
</t>
  </si>
  <si>
    <t>3.7.</t>
  </si>
  <si>
    <t>Мероприятие 3.7 «Разработка олимпиадных заданий для муниципального этапа Всероссийской олимпиады школьников»</t>
  </si>
  <si>
    <t>3.7.1.</t>
  </si>
  <si>
    <t xml:space="preserve">контрольное событие 3.7.1
«Разработка олимпиадных заданий для муниципального этапа всероссийской олимпиады школьников»
</t>
  </si>
  <si>
    <t>3.7.2.</t>
  </si>
  <si>
    <t>4.</t>
  </si>
  <si>
    <t>4.1.</t>
  </si>
  <si>
    <t>4.1.1.</t>
  </si>
  <si>
    <t>«Разработка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 Создание центров опережающей профессиональной подготовки»</t>
  </si>
  <si>
    <t>4.1.2.</t>
  </si>
  <si>
    <t xml:space="preserve">«Проведение подготовительных мероприятий для создания центра опережающей профессиональной подготовки (в рамках достижения соответствующих результатов федерального проекта)» </t>
  </si>
  <si>
    <t>4.1.3.</t>
  </si>
  <si>
    <t xml:space="preserve">«Расходы на выполнение государственных заданий областными бюджетными и автономными учреждениями (в рамках достижения соответствующих результатов федерального проекта)» </t>
  </si>
  <si>
    <t>4.1.4.</t>
  </si>
  <si>
    <t xml:space="preserve"> «Оснащение профессиональных образовательных организаций реализующих программы среднего профессионального образования, современной материально технической базой (в рамках достижения соответствующих задач федерального проекта)»</t>
  </si>
  <si>
    <t>4.1.5.</t>
  </si>
  <si>
    <t>«Создание (обновление) материально-технической базы образовательных организаций, реализующих программы среднего профессионального образования»</t>
  </si>
  <si>
    <t>Мероприятие 4.1 «Развитие инфраструктуры образования и повышение ее инвестиционной привлекательности, ремонт, реконструкция зданий, сооружений и коммунальной инфраструктуры, ликвидация аварийных ситуаций, обеспечение соответствия областных государственных профессиональных образовательных организаций требованиям федерального государственного стандарта, санитарным нормам и правилам, оборудование организаций в соответствии с требованиями противопожарной и антитеррористической безопасности»</t>
  </si>
  <si>
    <t xml:space="preserve">контрольное событие 4.1.1
«Подготовка проектно-сметной документации, приобретение строительных материалов, ремонт зданий, сооружений и коммунальной инфраструктуры профессиональных образовательных организаций, приобретение товаров (работ, услуг) для текущего финансирования деятельности организации, обновление оборудования и оснащение современными программными  продуктами»
</t>
  </si>
  <si>
    <t>контрольное событие 4.1.2
 «Реализация регионального плана мероприятий по оптимизации сети государственных учреждений, реализующих программы профессиональной подготовки и среднего профессионального образования»</t>
  </si>
  <si>
    <t xml:space="preserve">контрольное событие 4.1.4
«Оснащение и укрепление материально-технической базы подведомственных образовательных организаций»
</t>
  </si>
  <si>
    <t xml:space="preserve">контрольное событие 4.1.5
«Обеспечение условий для развития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в рамках федерального проекта «Профессионалитет» (средства для достижения показателя результативности)»
</t>
  </si>
  <si>
    <t>4.2.</t>
  </si>
  <si>
    <t>4.2.1.</t>
  </si>
  <si>
    <t xml:space="preserve">контрольное событие 4.2.1
«Проведение ежегодных мониторинговых исследований рынка труда и системы профессионального образования области с целью проведения конкурса на распределение и установление контрольных цифр приема»
</t>
  </si>
  <si>
    <t>4.2.2.</t>
  </si>
  <si>
    <t>4.2.3.</t>
  </si>
  <si>
    <t xml:space="preserve">контрольное событие 4.2.3
«Переподготовка и повышение квалификации педагогических кадров профессиональных образовательных учреждений за счет средств областного бюджета в областных профессиональных организациях, организация дополнительного профессионального образования по программам повышения квалификации педагогических работников и учебно-вспомогательного персонала организаций, осуществляющих образовательную деятельность по образовательным программам среднего профессионального и высшего образования, по вопросам работы со студентами и инвалидностью; проведение семинаров (вебинаров) для педагогических работников и родителей по вопросам профессиональной ориентации и получения профессионального образования инвалидами молодого возраста»
</t>
  </si>
  <si>
    <t>4.2.4.</t>
  </si>
  <si>
    <t>4.2.5.</t>
  </si>
  <si>
    <t>4.2.6.</t>
  </si>
  <si>
    <t xml:space="preserve">контрольное событие 4.2.6
«Поощрение педагогических работников по итогам регионального этапа Всероссийского конкурса "Мастер года"»
</t>
  </si>
  <si>
    <t>4.3.</t>
  </si>
  <si>
    <t>4.3.1.</t>
  </si>
  <si>
    <t>4.3.2.</t>
  </si>
  <si>
    <t xml:space="preserve">контрольное событие 4.3.2
«Создание центра опережающей профессиональной подготовки. Современная актуализация образовательных программ и программ по профессиональной ориентации в соответствии с требованиями рынка труда и предлагаемыми вакансиями»
</t>
  </si>
  <si>
    <t>4.3.3.</t>
  </si>
  <si>
    <t>4.3.4.</t>
  </si>
  <si>
    <t>4.3.5.</t>
  </si>
  <si>
    <t>4.3.6.</t>
  </si>
  <si>
    <t>4.4.</t>
  </si>
  <si>
    <t>4.4.1.</t>
  </si>
  <si>
    <t>4.4.2.</t>
  </si>
  <si>
    <t>4.4.3.</t>
  </si>
  <si>
    <t>4.4.4.</t>
  </si>
  <si>
    <t xml:space="preserve">контрольное событие 4.4.4
«Участие профессиональных образовательных организаций Саратовской области в региональном чемпионате профессионального мастерства «Профессионалы»
</t>
  </si>
  <si>
    <t>4.4.5.</t>
  </si>
  <si>
    <t>контрольное событие 4.4.5
«Участие профессиональных образовательных организаций Саратовской области в Региональном чемпионате профессионального мастерства для людей с инвалидностью и ограниченными возможностями здоровья «Абилимпикс»</t>
  </si>
  <si>
    <t>4.5.</t>
  </si>
  <si>
    <t>4.6.</t>
  </si>
  <si>
    <t>4.6.1.</t>
  </si>
  <si>
    <t xml:space="preserve">контрольное событие 4.6.1
«Стипендиальное обеспечение и другие формы материальной поддержки студентов очной формы обучения профессиональных образовательных организаций, категории которых утверждены постановлением Правительства области от 11 сентября 2014 года № 527-П»
</t>
  </si>
  <si>
    <t>4.7.</t>
  </si>
  <si>
    <t>Мероприятие 4.7. «Государственная поддержка выпускников профессиональных образовательных организаций и образовательных организаций высшего образования, прибывших на работу в образовательные организации, расположенные в сельской местности»</t>
  </si>
  <si>
    <t>4.8.</t>
  </si>
  <si>
    <t>4.8.1.</t>
  </si>
  <si>
    <t>4.8.2.</t>
  </si>
  <si>
    <t>4.8.3.</t>
  </si>
  <si>
    <t>4.8.4.</t>
  </si>
  <si>
    <t>4.9.</t>
  </si>
  <si>
    <t>4.9.1.</t>
  </si>
  <si>
    <t xml:space="preserve">контрольное событие 4.9.1
«Поддержка базовой профессиональной образовательной организации, обеспечивающей поддержку региональной системы инклюзивного профессионального образования инвалидов, структурного подразделения государственного автономного профессионального образовательного учреждения Саратовской области «Саратовский колледж водного транспорта строительства и сервиса». Создание базовой профессиональной образовательной организации, обеспечивающей поддержку региональной системы инклюзивного профессионального образования инвалидов, структурного подразделения государственного автономного профессионального образовательного учреждения Саратовской области «Энгельсский политехникум»
</t>
  </si>
  <si>
    <t>4.9.2.</t>
  </si>
  <si>
    <t>контрольное событие 4.9.2 «Организация работы «горячей линии» субъекта Российской Федерации на базе базового центра инклюзивного образования на базе государственного автономного профессионального образовательного учреждения Саратовской области «Саратовский колледж водного транспорта строительства и сервиса» и CALL - Центра РУМЦ ВО по вопросам приема инвалидов молодого возраста в организации, осуществляющие образовательную деятельность по программам среднего профессионального и высшего образования, информирование об условиях получения профессионального образования, профессиях, специальностях, направлениях подготовки, реализуемых в организациях, осуществляющих образовательную деятельность по образовательным программам среднего профессионального и высшего образования»</t>
  </si>
  <si>
    <t>4.9.3.</t>
  </si>
  <si>
    <t>контрольное событие 4.9.3 «Информационное обеспечение в сфере реализации мероприятий, направленных на сопровождение инвалидов молодого возраста при получении профессионального и высшего образования, в том числе профориентационные мероприятия "Студент на неделю" и "Профессиональный маршрут" для лиц с инвалидностью и ОВЗ"</t>
  </si>
  <si>
    <t>4.9.4.</t>
  </si>
  <si>
    <t>контрольное событие 4.9.4. «Организация взаимодействия инвалида с представителями организаций, осуществляющих образовательную деятельность по образовательным программам среднего профессионального и высшего образования при поступлении в образовательную организацию (при необходимости предоставление услуг по переводу русского жестового языка (сурдопереводу, тифлосурдопереводу)»</t>
  </si>
  <si>
    <t>4.9.5.</t>
  </si>
  <si>
    <t>контрольное событие 4.9.5  «Формирование и помощь в освоении доступного маршрута передвижения до места учебы и на территории организаций, осуществляющих образовательную деятельность по образовательным программам среднего профессионального и высшего образования»</t>
  </si>
  <si>
    <t>4.9.6.</t>
  </si>
  <si>
    <t>контрольное событие 4.9.6  «Анализ условий доступности организаций, осуществляющих образовательную деятельность по образовательным программам среднего профессионального и высшего образования, для получения профессионального образования инвалидами молодого возраста»</t>
  </si>
  <si>
    <t>4.9.7.</t>
  </si>
  <si>
    <t>контрольное событие 4.9.7  «Мониторинг деятельности организаций, осуществляющих образовательную деятельность по образовательным программам среднего профессионального и высшего образования по вопросам приема, обучения обучающихся с инвалидностью и обеспечения специальных условий для получения ими профессионального образования, а также их последующего трудоустройства в течение 3 лет после выпуска; проведение анализа условий доступности организаций, осуществляющих образовательную деятельность по образовательным программам среднего профессионального, для получения профессионального и высшего образования инвалидами молодого возраста»</t>
  </si>
  <si>
    <t>4.9.8.</t>
  </si>
  <si>
    <t>контрольное событие 4.9.8  «Проведение мероприятий профориентационного характера для лиц с инвалидностью и ОВЗ, направленных на формирование у студентов с инвалидностью позитивной мотивации к будущему профессиональному выбору и построению карьеры»</t>
  </si>
  <si>
    <t>4.10.</t>
  </si>
  <si>
    <t>4.10.1.</t>
  </si>
  <si>
    <t>5.</t>
  </si>
  <si>
    <t>5.1.</t>
  </si>
  <si>
    <t>5.1.1.</t>
  </si>
  <si>
    <t>5.1.2.</t>
  </si>
  <si>
    <t xml:space="preserve">контрольное событие 5.1.2
«Проведение областного форума для приемных семей «Тепло родного дома» и поощрение замещающих семей и специалистов органов опеки и попечительства, принимающих активное участие в региональных и окружных мероприятиях»
</t>
  </si>
  <si>
    <t>5.1.3.</t>
  </si>
  <si>
    <t>5.2.</t>
  </si>
  <si>
    <t>Мероприятие 5.2 «Создание условий для адаптации воспитанников государственных организаций из числа детей-сирот и детей, оставшихся без попечения родителей, в обществе»</t>
  </si>
  <si>
    <t>5.2.1.</t>
  </si>
  <si>
    <t>5.2.2.</t>
  </si>
  <si>
    <t>5.2.3.</t>
  </si>
  <si>
    <t>5.2.4.</t>
  </si>
  <si>
    <t xml:space="preserve">контрольное событие 5.2.4
«Обеспечение участия воспитанников государственных образовательных организаций, замещающих семей в региональных, всероссийских, международных фестивалях, конкурсах, спортивных соревнованиях, в том числе в рамках социальных проектов»
</t>
  </si>
  <si>
    <t>5.3.</t>
  </si>
  <si>
    <t>5.3.1.</t>
  </si>
  <si>
    <t>5.3.2.</t>
  </si>
  <si>
    <t>5.4.</t>
  </si>
  <si>
    <t>5.4.1.</t>
  </si>
  <si>
    <t>5.4.2.</t>
  </si>
  <si>
    <t>5.5.</t>
  </si>
  <si>
    <t>5.5.1.</t>
  </si>
  <si>
    <t>5.5.2.</t>
  </si>
  <si>
    <t>5.5.3.</t>
  </si>
  <si>
    <t>5.6.</t>
  </si>
  <si>
    <t>Мероприятие 5.6. «Выплата единовременного пособия при всех формах устройства детей, лишенных родительского попечения, в семью»</t>
  </si>
  <si>
    <t>5.7.</t>
  </si>
  <si>
    <t>5.8.</t>
  </si>
  <si>
    <t>5.9.</t>
  </si>
  <si>
    <t>5.10.</t>
  </si>
  <si>
    <t>5.11.</t>
  </si>
  <si>
    <t>5.12.</t>
  </si>
  <si>
    <t>6.</t>
  </si>
  <si>
    <t>6.1.</t>
  </si>
  <si>
    <t>6.1.1.</t>
  </si>
  <si>
    <t>6.1.2.</t>
  </si>
  <si>
    <t>6.1.3.</t>
  </si>
  <si>
    <t>6.1.4.</t>
  </si>
  <si>
    <t>6.2.</t>
  </si>
  <si>
    <t>6.2.1.</t>
  </si>
  <si>
    <t>6.2.2.</t>
  </si>
  <si>
    <t>6.2.3.</t>
  </si>
  <si>
    <t>6.2.4.</t>
  </si>
  <si>
    <t>6.3.</t>
  </si>
  <si>
    <t>6.3.1.</t>
  </si>
  <si>
    <t>6.3.2.</t>
  </si>
  <si>
    <t>6.3.3.</t>
  </si>
  <si>
    <t>6.3.4.</t>
  </si>
  <si>
    <t>6.3.5.</t>
  </si>
  <si>
    <t>6.3.6.</t>
  </si>
  <si>
    <t>6.3.7.</t>
  </si>
  <si>
    <t>6.3.8.</t>
  </si>
  <si>
    <t>6.3.9.</t>
  </si>
  <si>
    <t>6.3.10.</t>
  </si>
  <si>
    <t>6.3.11.</t>
  </si>
  <si>
    <t>6.3.12.</t>
  </si>
  <si>
    <t>6.3.13.</t>
  </si>
  <si>
    <t>6.3.14.</t>
  </si>
  <si>
    <t>6.3.15.</t>
  </si>
  <si>
    <t>6.3.16.</t>
  </si>
  <si>
    <t>6.3.17.</t>
  </si>
  <si>
    <t>6.3.18.</t>
  </si>
  <si>
    <t>6.3.19.</t>
  </si>
  <si>
    <t>6.4.</t>
  </si>
  <si>
    <t>6.4.1.</t>
  </si>
  <si>
    <t>6.5.</t>
  </si>
  <si>
    <r>
      <t xml:space="preserve">Мероприятие 6.5 </t>
    </r>
    <r>
      <rPr>
        <b/>
        <sz val="14"/>
        <rFont val="PT Astra Serif"/>
        <family val="1"/>
        <charset val="204"/>
      </rPr>
      <t>«</t>
    </r>
    <r>
      <rPr>
        <sz val="14"/>
        <rFont val="PT Astra Serif"/>
        <family val="1"/>
        <charset val="204"/>
      </rPr>
      <t>Формирование основ рационального финансового поведения»</t>
    </r>
  </si>
  <si>
    <t>6.5.1.</t>
  </si>
  <si>
    <t>контрольное событие 6.5.1 «Проведение мероприятий, направленных на информирование, просвещение и обучение населения региона по тематике «Маркетплейс»</t>
  </si>
  <si>
    <t>6.5.2.</t>
  </si>
  <si>
    <t>контрольное событие 6.5.2 «Проведение мероприятий, направленных на информирование, просвещение и обучение населения региона по тематике инвестиционной, цифровой грамотности»</t>
  </si>
  <si>
    <t>6.6.</t>
  </si>
  <si>
    <t>7.</t>
  </si>
  <si>
    <t xml:space="preserve">министерство образования области, министерство здравоохранения области, министерство культуры области, министерство молодежной политики и спорта области, органы местного самоуправления муниципальных районов (городских округов) области (по согласованию)
</t>
  </si>
  <si>
    <t>7.1.</t>
  </si>
  <si>
    <t>Региональный проект 7.1 «Цифровая образовательная среда» (в целях выполнения задач федерального проекта «Цифровая образовательная среда»)</t>
  </si>
  <si>
    <t xml:space="preserve">министерство образования области, министерство здравоохранения области, министерство культуры области, министерство молодежной политики и спорта области
</t>
  </si>
  <si>
    <t>министерство образования области, 
органы местного самоуправления муниципальных районов (городских округов) области (по согласованию)</t>
  </si>
  <si>
    <t>7.1.1.</t>
  </si>
  <si>
    <t>«Внедрение в образовательную программу  общеобразовательных организаций современных цифровых технологий»</t>
  </si>
  <si>
    <t>7.1.2.</t>
  </si>
  <si>
    <t>«Повышение квалификации работников привлекаемых к осуществлению образовательной деятельности с целью повышения их компетенций в области современных технологий»</t>
  </si>
  <si>
    <t>7.1.3.</t>
  </si>
  <si>
    <t>«Обновление образовательными организациями, реализующими основные и (или) дополнительные общеобразовательные программы информационного наполнения и функциональных возможностей открытых и общедоступных информационных ресурсов (официальных сайтов в сети «Интернет»)»</t>
  </si>
  <si>
    <t>7.1.4.</t>
  </si>
  <si>
    <t>«Обеспечение образовательных организаций Интернет-соединением со скоростью соединения не менее 100Мб/c - для образовательных организаций, расположенных в городах, 50Мб/c - для образовательных организаций, расположенных в сельской местности и в поселках городского типа, и гарантированным интернет-трафиком»</t>
  </si>
  <si>
    <t>7.1.5.</t>
  </si>
  <si>
    <t>«Обеспечение свободного доступа (бесплатного для пользователей) по принципу «одного окна» для всех категорий граждан, обучающихся по образовательным программам высшего образования и дополнительным профессиональным программам, к онлайн-курсам, реализуемым различными организациями, осуществляющими образовательную деятельность, и образовательными платформами»</t>
  </si>
  <si>
    <t>7.1.6.</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</si>
  <si>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</si>
  <si>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7.1.7.</t>
  </si>
  <si>
    <t>«Обеспечение образовательных организаций материально-технической базой для внедрения цифровой образовательной среды»</t>
  </si>
  <si>
    <t>7.1.8.</t>
  </si>
  <si>
    <t>«Создание центров цифрового образования детей»</t>
  </si>
  <si>
    <t>7.1.9.</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</si>
  <si>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</si>
  <si>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7.1.10.</t>
  </si>
  <si>
    <t>«Обеспечение условий для внедрения цифровой образовательной среды в общеобразовательных организациях (в рамках достижения соответствующих результатов федерального проекта)»</t>
  </si>
  <si>
    <t>7.1.11.</t>
  </si>
  <si>
    <t>«Обеспечение условий для внедрения цифровой образовательной среды в профессиональных образовательных организациях (в рамках достижения соответствующих результатов федерального проекта)»</t>
  </si>
  <si>
    <t>7.1.12.</t>
  </si>
  <si>
    <t>«Обеспечение функционирования центров цифрового образования детей «IT-куб» (в рамках достижения соответствующих результатов федерального проекта)»</t>
  </si>
  <si>
    <t>7.1.13.</t>
  </si>
  <si>
    <t>«Обеспечение функционирования центров цифрового образования детей «IT-куб» (в рамках достижения соответствующих результатов федерального проекта) (за исключением расходов на оплату труда с начислениями)»</t>
  </si>
  <si>
    <t>7.1.14.</t>
  </si>
  <si>
    <t>«Обеспечение функционирования центров цифрового образования детей «IT-куб» (в рамках достижения соответствующих результатов федерального проекта) (в части расходов на оплату труда с начислениями)»</t>
  </si>
  <si>
    <t xml:space="preserve">министерство образования области,
 министерство строительства и жилищно-коммунального хозяйства области
</t>
  </si>
  <si>
    <t>министерство образования области,
 министерство здравоохранения области, министерство культуры области, министерство молодежной политики и спорта области, министерство строительства и жилищно-коммунального хозяйства области</t>
  </si>
  <si>
    <t>министерство образования области,
министерство строительства и жилищно-коммунального хозяйства области</t>
  </si>
  <si>
    <t xml:space="preserve">министерство образования области,
 министерство строительства и жилищно-коммунального хозяйства области
</t>
  </si>
  <si>
    <t>министерство образования области, отделение по Саратовской области Волго-Вятского главного управления Центрального банка Российской Федерации</t>
  </si>
  <si>
    <t>0</t>
  </si>
  <si>
    <t>"Развитие образования в Саратовской области",</t>
  </si>
</sst>
</file>

<file path=xl/styles.xml><?xml version="1.0" encoding="utf-8"?>
<styleSheet xmlns="http://schemas.openxmlformats.org/spreadsheetml/2006/main">
  <numFmts count="3">
    <numFmt numFmtId="164" formatCode="_-* #,##0.00_р_._-;\-* #,##0.00_р_._-;_-* &quot;-&quot;??_р_._-;_-@_-"/>
    <numFmt numFmtId="165" formatCode="0.0"/>
    <numFmt numFmtId="166" formatCode="_-* #,##0.0_р_._-;\-* #,##0.0_р_._-;_-* &quot;-&quot;??_р_._-;_-@_-"/>
  </numFmts>
  <fonts count="7">
    <font>
      <sz val="11"/>
      <color theme="1"/>
      <name val="Calibri"/>
      <family val="2"/>
      <charset val="204"/>
      <scheme val="minor"/>
    </font>
    <font>
      <sz val="11"/>
      <color theme="1"/>
      <name val="Calibri"/>
      <family val="2"/>
      <charset val="204"/>
      <scheme val="minor"/>
    </font>
    <font>
      <sz val="10"/>
      <name val="Arial Cyr"/>
      <charset val="204"/>
    </font>
    <font>
      <sz val="12"/>
      <name val="PT Astra Serif"/>
      <family val="1"/>
      <charset val="204"/>
    </font>
    <font>
      <b/>
      <sz val="12"/>
      <name val="PT Astra Serif"/>
      <family val="1"/>
      <charset val="204"/>
    </font>
    <font>
      <sz val="14"/>
      <name val="PT Astra Serif"/>
      <family val="1"/>
      <charset val="204"/>
    </font>
    <font>
      <b/>
      <sz val="14"/>
      <name val="PT Astra Serif"/>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0" fontId="1" fillId="0" borderId="0"/>
  </cellStyleXfs>
  <cellXfs count="116">
    <xf numFmtId="0" fontId="0" fillId="0" borderId="0" xfId="0"/>
    <xf numFmtId="0" fontId="3" fillId="2" borderId="0" xfId="0" applyFont="1" applyFill="1" applyAlignment="1">
      <alignment horizontal="left" vertical="top"/>
    </xf>
    <xf numFmtId="0" fontId="3" fillId="2" borderId="0" xfId="0" applyFont="1" applyFill="1"/>
    <xf numFmtId="0" fontId="3" fillId="2" borderId="0" xfId="0" applyFont="1" applyFill="1" applyAlignment="1">
      <alignment horizontal="left"/>
    </xf>
    <xf numFmtId="166" fontId="3" fillId="2" borderId="0" xfId="1" applyNumberFormat="1" applyFont="1" applyFill="1" applyAlignment="1">
      <alignment horizontal="center"/>
    </xf>
    <xf numFmtId="165" fontId="3" fillId="2" borderId="1" xfId="1" applyNumberFormat="1" applyFont="1" applyFill="1" applyBorder="1" applyAlignment="1">
      <alignment horizontal="center" vertical="center" wrapText="1"/>
    </xf>
    <xf numFmtId="0" fontId="4" fillId="2" borderId="0" xfId="0" applyFont="1" applyFill="1" applyAlignment="1">
      <alignment horizontal="center" vertical="center"/>
    </xf>
    <xf numFmtId="166" fontId="4" fillId="2" borderId="1" xfId="1"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top" wrapText="1"/>
    </xf>
    <xf numFmtId="49" fontId="5" fillId="2" borderId="1" xfId="0" applyNumberFormat="1" applyFont="1" applyFill="1" applyBorder="1" applyAlignment="1">
      <alignment horizontal="left" vertical="top" wrapText="1"/>
    </xf>
    <xf numFmtId="49" fontId="5" fillId="2" borderId="3" xfId="0" applyNumberFormat="1" applyFont="1" applyFill="1" applyBorder="1" applyAlignment="1">
      <alignment horizontal="left" vertical="top" wrapText="1"/>
    </xf>
    <xf numFmtId="0" fontId="5" fillId="2" borderId="5" xfId="0" applyFont="1" applyFill="1" applyBorder="1" applyAlignment="1">
      <alignment horizontal="center" vertical="top"/>
    </xf>
    <xf numFmtId="0" fontId="6" fillId="2" borderId="10" xfId="0" applyFont="1" applyFill="1" applyBorder="1" applyAlignment="1">
      <alignment horizontal="center" vertical="top" wrapText="1"/>
    </xf>
    <xf numFmtId="49" fontId="5" fillId="2" borderId="10" xfId="0" applyNumberFormat="1" applyFont="1" applyFill="1" applyBorder="1" applyAlignment="1">
      <alignment horizontal="left" vertical="top" wrapText="1"/>
    </xf>
    <xf numFmtId="0" fontId="5" fillId="2" borderId="10" xfId="0" applyFont="1" applyFill="1" applyBorder="1" applyAlignment="1">
      <alignment vertical="top" wrapText="1"/>
    </xf>
    <xf numFmtId="0" fontId="5" fillId="2" borderId="5" xfId="0" applyFont="1" applyFill="1" applyBorder="1"/>
    <xf numFmtId="0" fontId="6" fillId="2" borderId="10" xfId="0" applyFont="1" applyFill="1" applyBorder="1" applyAlignment="1">
      <alignment horizontal="left" vertical="top" wrapText="1"/>
    </xf>
    <xf numFmtId="0" fontId="6" fillId="2" borderId="10" xfId="0" applyFont="1" applyFill="1" applyBorder="1" applyAlignment="1">
      <alignment vertical="top" wrapText="1"/>
    </xf>
    <xf numFmtId="0" fontId="6" fillId="2" borderId="5" xfId="0" applyFont="1" applyFill="1" applyBorder="1" applyAlignment="1">
      <alignment vertical="top" wrapText="1"/>
    </xf>
    <xf numFmtId="0" fontId="5" fillId="2" borderId="2" xfId="0" applyFont="1" applyFill="1" applyBorder="1" applyAlignment="1">
      <alignment horizontal="center"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Font="1" applyFill="1" applyAlignment="1">
      <alignment horizontal="left" vertical="top"/>
    </xf>
    <xf numFmtId="0" fontId="5" fillId="2" borderId="0" xfId="0" applyFont="1" applyFill="1" applyAlignment="1">
      <alignment horizontal="center" vertical="top"/>
    </xf>
    <xf numFmtId="0" fontId="5" fillId="2" borderId="0" xfId="0" applyFont="1" applyFill="1" applyAlignment="1">
      <alignment vertical="top"/>
    </xf>
    <xf numFmtId="0" fontId="5" fillId="2" borderId="5" xfId="0" applyFont="1" applyFill="1" applyBorder="1" applyAlignment="1">
      <alignment horizontal="left" vertical="center" wrapText="1"/>
    </xf>
    <xf numFmtId="0" fontId="6" fillId="2" borderId="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xf numFmtId="49"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top" wrapText="1"/>
    </xf>
    <xf numFmtId="166" fontId="4"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3" fillId="2" borderId="0" xfId="0" applyNumberFormat="1" applyFont="1" applyFill="1" applyAlignment="1">
      <alignment horizontal="center" vertical="top"/>
    </xf>
    <xf numFmtId="165" fontId="5" fillId="2" borderId="5" xfId="1" applyNumberFormat="1" applyFont="1" applyFill="1" applyBorder="1" applyAlignment="1">
      <alignment horizontal="center" vertical="top" wrapText="1"/>
    </xf>
    <xf numFmtId="165" fontId="5" fillId="2" borderId="10" xfId="1" applyNumberFormat="1" applyFont="1" applyFill="1" applyBorder="1" applyAlignment="1">
      <alignment horizontal="center" vertical="top" wrapText="1"/>
    </xf>
    <xf numFmtId="165" fontId="5" fillId="2" borderId="1" xfId="0" applyNumberFormat="1" applyFont="1" applyFill="1" applyBorder="1" applyAlignment="1">
      <alignment horizontal="center" vertical="top"/>
    </xf>
    <xf numFmtId="165" fontId="5" fillId="2" borderId="1" xfId="1" applyNumberFormat="1" applyFont="1" applyFill="1" applyBorder="1" applyAlignment="1">
      <alignment horizontal="center" vertical="top"/>
    </xf>
    <xf numFmtId="165" fontId="5" fillId="2" borderId="10" xfId="0" applyNumberFormat="1" applyFont="1" applyFill="1" applyBorder="1" applyAlignment="1">
      <alignment horizontal="center" vertical="top" wrapText="1"/>
    </xf>
    <xf numFmtId="165" fontId="5" fillId="2" borderId="6" xfId="1" applyNumberFormat="1" applyFont="1" applyFill="1" applyBorder="1" applyAlignment="1">
      <alignment horizontal="center" vertical="top" wrapText="1"/>
    </xf>
    <xf numFmtId="165" fontId="5" fillId="0" borderId="5" xfId="1" applyNumberFormat="1" applyFont="1" applyFill="1" applyBorder="1" applyAlignment="1">
      <alignment horizontal="center" vertical="top" wrapText="1"/>
    </xf>
    <xf numFmtId="165" fontId="5" fillId="2" borderId="1" xfId="1" applyNumberFormat="1" applyFont="1" applyFill="1" applyBorder="1" applyAlignment="1">
      <alignment horizontal="center" vertical="top" wrapText="1"/>
    </xf>
    <xf numFmtId="165" fontId="5" fillId="2" borderId="0" xfId="0" applyNumberFormat="1" applyFont="1" applyFill="1" applyAlignment="1">
      <alignment horizontal="center" vertical="top"/>
    </xf>
    <xf numFmtId="165" fontId="5" fillId="2" borderId="0" xfId="1" applyNumberFormat="1" applyFont="1" applyFill="1" applyAlignment="1">
      <alignment horizontal="center" vertical="top"/>
    </xf>
    <xf numFmtId="165" fontId="4" fillId="2" borderId="1" xfId="1" applyNumberFormat="1" applyFont="1" applyFill="1" applyBorder="1" applyAlignment="1">
      <alignment horizontal="center" vertical="center" wrapText="1"/>
    </xf>
    <xf numFmtId="165" fontId="4" fillId="2" borderId="6" xfId="1" applyNumberFormat="1" applyFont="1" applyFill="1" applyBorder="1" applyAlignment="1">
      <alignment horizontal="center" vertical="center" wrapText="1"/>
    </xf>
    <xf numFmtId="165" fontId="4" fillId="2" borderId="7" xfId="1" applyNumberFormat="1" applyFont="1" applyFill="1" applyBorder="1" applyAlignment="1">
      <alignment horizontal="center" vertical="center" wrapText="1"/>
    </xf>
    <xf numFmtId="165" fontId="4" fillId="2" borderId="8" xfId="1" applyNumberFormat="1" applyFont="1" applyFill="1" applyBorder="1" applyAlignment="1">
      <alignment horizontal="center" vertical="center" wrapText="1"/>
    </xf>
    <xf numFmtId="165" fontId="4" fillId="2" borderId="9"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4" fillId="2" borderId="0" xfId="0" applyFont="1" applyFill="1" applyAlignment="1">
      <alignment horizontal="righ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2" fontId="6" fillId="2" borderId="3"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0" xfId="0" applyFont="1" applyFill="1" applyBorder="1" applyAlignment="1">
      <alignment horizontal="left" vertical="top" wrapText="1"/>
    </xf>
    <xf numFmtId="0" fontId="6" fillId="2" borderId="3"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2" borderId="20" xfId="0" applyNumberFormat="1" applyFont="1" applyFill="1" applyBorder="1" applyAlignment="1">
      <alignment horizontal="center" vertical="top" wrapText="1"/>
    </xf>
    <xf numFmtId="0" fontId="6" fillId="2" borderId="2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4" xfId="0" applyNumberFormat="1" applyFont="1" applyFill="1" applyBorder="1" applyAlignment="1">
      <alignment horizontal="center" vertical="top" wrapText="1"/>
    </xf>
    <xf numFmtId="0" fontId="5" fillId="2" borderId="11" xfId="0" applyFont="1" applyFill="1" applyBorder="1" applyAlignment="1">
      <alignment horizontal="left" vertical="top" wrapText="1"/>
    </xf>
    <xf numFmtId="0" fontId="6" fillId="2" borderId="5" xfId="0" applyFont="1" applyFill="1" applyBorder="1" applyAlignment="1">
      <alignment horizontal="center" vertical="top"/>
    </xf>
    <xf numFmtId="0" fontId="6" fillId="2" borderId="10" xfId="0" applyFont="1" applyFill="1" applyBorder="1" applyAlignment="1">
      <alignment horizontal="center" vertical="top"/>
    </xf>
    <xf numFmtId="49" fontId="6" fillId="2" borderId="3"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4"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18" xfId="0" applyFont="1" applyFill="1" applyBorder="1" applyAlignment="1">
      <alignment horizontal="center" vertical="top" wrapText="1"/>
    </xf>
    <xf numFmtId="0" fontId="5" fillId="2" borderId="15"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9" xfId="0" applyFont="1" applyFill="1" applyBorder="1" applyAlignment="1">
      <alignment horizontal="left" vertical="top" wrapText="1"/>
    </xf>
    <xf numFmtId="0" fontId="6" fillId="2" borderId="8" xfId="0" applyFont="1" applyFill="1" applyBorder="1" applyAlignment="1">
      <alignment horizontal="center" vertical="top" wrapText="1"/>
    </xf>
    <xf numFmtId="0" fontId="6" fillId="2" borderId="12"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3" xfId="0"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5" fillId="2" borderId="3" xfId="0" applyFont="1" applyFill="1" applyBorder="1" applyAlignment="1">
      <alignment horizontal="center"/>
    </xf>
    <xf numFmtId="0" fontId="5" fillId="2" borderId="2" xfId="0" applyFont="1" applyFill="1" applyBorder="1" applyAlignment="1">
      <alignment horizont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4">
    <cellStyle name="Обычный" xfId="0" builtinId="0"/>
    <cellStyle name="Обычный 2" xfId="2"/>
    <cellStyle name="Обычный 3" xfId="3"/>
    <cellStyle name="Финансовый" xfId="1" builtinId="3"/>
  </cellStyles>
  <dxfs count="0"/>
  <tableStyles count="0" defaultTableStyle="TableStyleMedium9" defaultPivotStyle="PivotStyleLight16"/>
  <colors>
    <mruColors>
      <color rgb="FF0836F8"/>
      <color rgb="FFADBCFD"/>
      <color rgb="FFC6D1FE"/>
      <color rgb="FFFFFF99"/>
      <color rgb="FFFFFF66"/>
      <color rgb="FF66CCFF"/>
      <color rgb="FF99FF99"/>
      <color rgb="FFFFCCFF"/>
      <color rgb="FFCCFFFF"/>
      <color rgb="FF737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691"/>
  <sheetViews>
    <sheetView tabSelected="1" view="pageBreakPreview" zoomScale="60" zoomScaleNormal="60" workbookViewId="0">
      <selection activeCell="L18" sqref="L18"/>
    </sheetView>
  </sheetViews>
  <sheetFormatPr defaultRowHeight="18.75"/>
  <cols>
    <col min="1" max="1" width="11" style="8" customWidth="1"/>
    <col min="2" max="2" width="68.7109375" style="26" customWidth="1"/>
    <col min="3" max="3" width="43.42578125" style="27" customWidth="1"/>
    <col min="4" max="4" width="40.85546875" style="26" customWidth="1"/>
    <col min="5" max="5" width="25.5703125" style="47" customWidth="1"/>
    <col min="6" max="7" width="26.7109375" style="46" customWidth="1"/>
    <col min="8" max="8" width="19.42578125" style="46" customWidth="1"/>
    <col min="9" max="9" width="19.28515625" style="46" customWidth="1"/>
    <col min="10" max="10" width="14.28515625" style="8" customWidth="1"/>
    <col min="11" max="11" width="16.42578125" style="8" customWidth="1"/>
    <col min="12" max="12" width="16.85546875" style="8" customWidth="1"/>
    <col min="13" max="16384" width="9.140625" style="8"/>
  </cols>
  <sheetData>
    <row r="1" spans="1:12" s="2" customFormat="1" ht="15.75">
      <c r="A1" s="57"/>
      <c r="B1" s="57"/>
      <c r="C1" s="57"/>
      <c r="D1" s="57"/>
      <c r="E1" s="57"/>
      <c r="F1" s="57"/>
      <c r="G1" s="57"/>
      <c r="H1" s="57"/>
      <c r="I1" s="57"/>
      <c r="J1" s="57"/>
      <c r="K1" s="57"/>
      <c r="L1" s="57"/>
    </row>
    <row r="2" spans="1:12" s="2" customFormat="1" ht="15.75">
      <c r="A2" s="1"/>
      <c r="C2" s="3"/>
      <c r="D2" s="4"/>
      <c r="E2" s="37"/>
      <c r="F2" s="37"/>
      <c r="G2" s="37"/>
      <c r="H2" s="37"/>
      <c r="I2" s="37"/>
    </row>
    <row r="3" spans="1:12" s="2" customFormat="1">
      <c r="A3" s="58" t="s">
        <v>207</v>
      </c>
      <c r="B3" s="58"/>
      <c r="C3" s="58"/>
      <c r="D3" s="58"/>
      <c r="E3" s="58"/>
      <c r="F3" s="58"/>
      <c r="G3" s="58"/>
      <c r="H3" s="58"/>
      <c r="I3" s="58"/>
      <c r="J3" s="58"/>
      <c r="K3" s="58"/>
      <c r="L3" s="58"/>
    </row>
    <row r="4" spans="1:12" s="2" customFormat="1">
      <c r="A4" s="58" t="s">
        <v>208</v>
      </c>
      <c r="B4" s="58"/>
      <c r="C4" s="58"/>
      <c r="D4" s="58"/>
      <c r="E4" s="58"/>
      <c r="F4" s="58"/>
      <c r="G4" s="58"/>
      <c r="H4" s="58"/>
      <c r="I4" s="58"/>
      <c r="J4" s="58"/>
      <c r="K4" s="58"/>
      <c r="L4" s="58"/>
    </row>
    <row r="5" spans="1:12" s="2" customFormat="1">
      <c r="A5" s="58" t="s">
        <v>209</v>
      </c>
      <c r="B5" s="58"/>
      <c r="C5" s="58"/>
      <c r="D5" s="58"/>
      <c r="E5" s="58"/>
      <c r="F5" s="58"/>
      <c r="G5" s="58"/>
      <c r="H5" s="58"/>
      <c r="I5" s="58"/>
      <c r="J5" s="58"/>
      <c r="K5" s="58"/>
      <c r="L5" s="58"/>
    </row>
    <row r="6" spans="1:12" s="2" customFormat="1">
      <c r="A6" s="58" t="s">
        <v>730</v>
      </c>
      <c r="B6" s="58"/>
      <c r="C6" s="58"/>
      <c r="D6" s="58"/>
      <c r="E6" s="58"/>
      <c r="F6" s="58"/>
      <c r="G6" s="58"/>
      <c r="H6" s="58"/>
      <c r="I6" s="58"/>
      <c r="J6" s="58"/>
      <c r="K6" s="58"/>
      <c r="L6" s="58"/>
    </row>
    <row r="7" spans="1:12" s="2" customFormat="1">
      <c r="A7" s="58" t="s">
        <v>204</v>
      </c>
      <c r="B7" s="58"/>
      <c r="C7" s="58"/>
      <c r="D7" s="58"/>
      <c r="E7" s="58"/>
      <c r="F7" s="58"/>
      <c r="G7" s="58"/>
      <c r="H7" s="58"/>
      <c r="I7" s="58"/>
      <c r="J7" s="58"/>
      <c r="K7" s="58"/>
      <c r="L7" s="58"/>
    </row>
    <row r="8" spans="1:12" s="2" customFormat="1">
      <c r="A8" s="58" t="s">
        <v>182</v>
      </c>
      <c r="B8" s="58"/>
      <c r="C8" s="58"/>
      <c r="D8" s="58"/>
      <c r="E8" s="58"/>
      <c r="F8" s="58"/>
      <c r="G8" s="58"/>
      <c r="H8" s="58"/>
      <c r="I8" s="58"/>
      <c r="J8" s="58"/>
      <c r="K8" s="58"/>
      <c r="L8" s="58"/>
    </row>
    <row r="9" spans="1:12" s="2" customFormat="1" ht="15.75">
      <c r="A9" s="6"/>
      <c r="B9" s="6"/>
      <c r="C9" s="6"/>
      <c r="D9" s="6"/>
      <c r="E9" s="37"/>
      <c r="F9" s="37"/>
      <c r="G9" s="37"/>
      <c r="H9" s="37"/>
      <c r="I9" s="37"/>
    </row>
    <row r="10" spans="1:12" s="2" customFormat="1" ht="15.75">
      <c r="A10" s="6"/>
      <c r="B10" s="6"/>
      <c r="C10" s="6"/>
      <c r="D10" s="6"/>
      <c r="E10" s="37"/>
      <c r="F10" s="37"/>
      <c r="G10" s="37"/>
      <c r="H10" s="37"/>
      <c r="I10" s="37"/>
    </row>
    <row r="11" spans="1:12">
      <c r="A11" s="109" t="s">
        <v>221</v>
      </c>
      <c r="B11" s="112" t="s">
        <v>210</v>
      </c>
      <c r="C11" s="113" t="s">
        <v>211</v>
      </c>
      <c r="D11" s="59" t="s">
        <v>0</v>
      </c>
      <c r="E11" s="60" t="s">
        <v>212</v>
      </c>
      <c r="F11" s="60" t="s">
        <v>213</v>
      </c>
      <c r="G11" s="60" t="s">
        <v>214</v>
      </c>
      <c r="H11" s="49" t="s">
        <v>27</v>
      </c>
      <c r="I11" s="50"/>
      <c r="J11" s="53" t="s">
        <v>26</v>
      </c>
      <c r="K11" s="53"/>
      <c r="L11" s="53"/>
    </row>
    <row r="12" spans="1:12">
      <c r="A12" s="110"/>
      <c r="B12" s="112"/>
      <c r="C12" s="114"/>
      <c r="D12" s="59"/>
      <c r="E12" s="61"/>
      <c r="F12" s="61"/>
      <c r="G12" s="61"/>
      <c r="H12" s="51"/>
      <c r="I12" s="52"/>
      <c r="J12" s="53"/>
      <c r="K12" s="53"/>
      <c r="L12" s="53"/>
    </row>
    <row r="13" spans="1:12" ht="115.5" customHeight="1">
      <c r="A13" s="111"/>
      <c r="B13" s="112"/>
      <c r="C13" s="115"/>
      <c r="D13" s="59"/>
      <c r="E13" s="62"/>
      <c r="F13" s="62"/>
      <c r="G13" s="62"/>
      <c r="H13" s="48" t="s">
        <v>215</v>
      </c>
      <c r="I13" s="48" t="s">
        <v>216</v>
      </c>
      <c r="J13" s="35" t="s">
        <v>217</v>
      </c>
      <c r="K13" s="7" t="s">
        <v>218</v>
      </c>
      <c r="L13" s="7" t="s">
        <v>219</v>
      </c>
    </row>
    <row r="14" spans="1:12">
      <c r="A14" s="10">
        <v>0</v>
      </c>
      <c r="B14" s="9">
        <v>1</v>
      </c>
      <c r="C14" s="9">
        <v>2</v>
      </c>
      <c r="D14" s="36">
        <v>3</v>
      </c>
      <c r="E14" s="36">
        <v>4</v>
      </c>
      <c r="F14" s="36">
        <v>5</v>
      </c>
      <c r="G14" s="36">
        <v>6</v>
      </c>
      <c r="H14" s="36">
        <v>7</v>
      </c>
      <c r="I14" s="36">
        <v>8</v>
      </c>
      <c r="J14" s="36">
        <v>9</v>
      </c>
      <c r="K14" s="36">
        <v>10</v>
      </c>
      <c r="L14" s="36">
        <v>11</v>
      </c>
    </row>
    <row r="15" spans="1:12">
      <c r="A15" s="107"/>
      <c r="B15" s="65" t="s">
        <v>222</v>
      </c>
      <c r="C15" s="54"/>
      <c r="D15" s="11" t="s">
        <v>1</v>
      </c>
      <c r="E15" s="38">
        <f>E16+E18+E20+E22+E23</f>
        <v>35157603.199999996</v>
      </c>
      <c r="F15" s="38" t="s">
        <v>166</v>
      </c>
      <c r="G15" s="38" t="s">
        <v>166</v>
      </c>
      <c r="H15" s="38" t="s">
        <v>166</v>
      </c>
      <c r="I15" s="38">
        <f>I16+I18+I20+I22+I23</f>
        <v>7069410.2000000011</v>
      </c>
      <c r="J15" s="34">
        <f t="shared" ref="J15:J23" si="0">I15/E15*100</f>
        <v>20.107770600243882</v>
      </c>
      <c r="K15" s="34" t="s">
        <v>166</v>
      </c>
      <c r="L15" s="34" t="s">
        <v>166</v>
      </c>
    </row>
    <row r="16" spans="1:12">
      <c r="A16" s="108"/>
      <c r="B16" s="66"/>
      <c r="C16" s="55"/>
      <c r="D16" s="12" t="s">
        <v>2</v>
      </c>
      <c r="E16" s="38">
        <f>E26+E36</f>
        <v>31099925.899999999</v>
      </c>
      <c r="F16" s="38">
        <f t="shared" ref="F16:I16" si="1">F26+F36</f>
        <v>32662172.900000002</v>
      </c>
      <c r="G16" s="38">
        <f t="shared" si="1"/>
        <v>32605419.200000003</v>
      </c>
      <c r="H16" s="38">
        <f t="shared" si="1"/>
        <v>6527963.3000000007</v>
      </c>
      <c r="I16" s="38">
        <f t="shared" si="1"/>
        <v>6527963.3000000007</v>
      </c>
      <c r="J16" s="34">
        <f t="shared" si="0"/>
        <v>20.990285703542465</v>
      </c>
      <c r="K16" s="34">
        <f>H16/F16*100</f>
        <v>19.986310524980414</v>
      </c>
      <c r="L16" s="34">
        <f t="shared" ref="L16:L19" si="2">H16/G16*100</f>
        <v>20.021099130662304</v>
      </c>
    </row>
    <row r="17" spans="1:12" ht="37.5">
      <c r="A17" s="108"/>
      <c r="B17" s="66"/>
      <c r="C17" s="55"/>
      <c r="D17" s="12" t="s">
        <v>153</v>
      </c>
      <c r="E17" s="38">
        <f t="shared" ref="E17:I23" si="3">E27+E37</f>
        <v>245270</v>
      </c>
      <c r="F17" s="38">
        <f t="shared" si="3"/>
        <v>245270</v>
      </c>
      <c r="G17" s="38">
        <f t="shared" si="3"/>
        <v>245091.5</v>
      </c>
      <c r="H17" s="38">
        <f t="shared" si="3"/>
        <v>21188.100000000002</v>
      </c>
      <c r="I17" s="38">
        <f t="shared" si="3"/>
        <v>21188.100000000002</v>
      </c>
      <c r="J17" s="34">
        <f>I17/E17*100</f>
        <v>8.6386838993761987</v>
      </c>
      <c r="K17" s="34">
        <f>H17/F17*100</f>
        <v>8.6386838993761987</v>
      </c>
      <c r="L17" s="34">
        <f>H17/G17*100</f>
        <v>8.6449754479449528</v>
      </c>
    </row>
    <row r="18" spans="1:12" ht="37.5">
      <c r="A18" s="108"/>
      <c r="B18" s="66"/>
      <c r="C18" s="55"/>
      <c r="D18" s="12" t="s">
        <v>6</v>
      </c>
      <c r="E18" s="38">
        <f t="shared" si="3"/>
        <v>4022291.5</v>
      </c>
      <c r="F18" s="38">
        <f t="shared" si="3"/>
        <v>4017091.5</v>
      </c>
      <c r="G18" s="38">
        <f t="shared" si="3"/>
        <v>4017091.5</v>
      </c>
      <c r="H18" s="38">
        <f t="shared" si="3"/>
        <v>541850.69999999995</v>
      </c>
      <c r="I18" s="38">
        <f t="shared" si="3"/>
        <v>541446.89999999991</v>
      </c>
      <c r="J18" s="34">
        <f t="shared" si="0"/>
        <v>13.461155164910348</v>
      </c>
      <c r="K18" s="34">
        <f t="shared" ref="K16:K19" si="4">H18/F18*100</f>
        <v>13.488632260430213</v>
      </c>
      <c r="L18" s="34">
        <f t="shared" si="2"/>
        <v>13.488632260430213</v>
      </c>
    </row>
    <row r="19" spans="1:12" ht="56.25">
      <c r="A19" s="108"/>
      <c r="B19" s="66"/>
      <c r="C19" s="55"/>
      <c r="D19" s="13" t="s">
        <v>154</v>
      </c>
      <c r="E19" s="38">
        <f t="shared" si="3"/>
        <v>2836065.3</v>
      </c>
      <c r="F19" s="38">
        <f t="shared" si="3"/>
        <v>2836065.3</v>
      </c>
      <c r="G19" s="38">
        <f t="shared" si="3"/>
        <v>2836065.3</v>
      </c>
      <c r="H19" s="38">
        <f t="shared" si="3"/>
        <v>253118.69999999998</v>
      </c>
      <c r="I19" s="38">
        <f t="shared" si="3"/>
        <v>253118.69999999998</v>
      </c>
      <c r="J19" s="34">
        <f t="shared" si="0"/>
        <v>8.9249954858232634</v>
      </c>
      <c r="K19" s="34">
        <f t="shared" si="4"/>
        <v>8.9249954858232634</v>
      </c>
      <c r="L19" s="34">
        <f t="shared" si="2"/>
        <v>8.9249954858232634</v>
      </c>
    </row>
    <row r="20" spans="1:12" ht="75">
      <c r="A20" s="108"/>
      <c r="B20" s="66"/>
      <c r="C20" s="55"/>
      <c r="D20" s="13" t="s">
        <v>159</v>
      </c>
      <c r="E20" s="38">
        <f t="shared" si="3"/>
        <v>0</v>
      </c>
      <c r="F20" s="38">
        <f t="shared" si="3"/>
        <v>0</v>
      </c>
      <c r="G20" s="38">
        <f t="shared" si="3"/>
        <v>0</v>
      </c>
      <c r="H20" s="38">
        <f t="shared" si="3"/>
        <v>0</v>
      </c>
      <c r="I20" s="38">
        <f t="shared" si="3"/>
        <v>0</v>
      </c>
      <c r="J20" s="34">
        <v>0</v>
      </c>
      <c r="K20" s="34">
        <v>0</v>
      </c>
      <c r="L20" s="34">
        <v>0</v>
      </c>
    </row>
    <row r="21" spans="1:12" ht="56.25">
      <c r="A21" s="108"/>
      <c r="B21" s="66"/>
      <c r="C21" s="55"/>
      <c r="D21" s="13" t="s">
        <v>154</v>
      </c>
      <c r="E21" s="38">
        <f t="shared" si="3"/>
        <v>0</v>
      </c>
      <c r="F21" s="38">
        <f t="shared" si="3"/>
        <v>0</v>
      </c>
      <c r="G21" s="38">
        <f t="shared" si="3"/>
        <v>0</v>
      </c>
      <c r="H21" s="38">
        <f t="shared" si="3"/>
        <v>0</v>
      </c>
      <c r="I21" s="38">
        <f t="shared" si="3"/>
        <v>0</v>
      </c>
      <c r="J21" s="34">
        <v>0</v>
      </c>
      <c r="K21" s="34">
        <v>0</v>
      </c>
      <c r="L21" s="34">
        <v>0</v>
      </c>
    </row>
    <row r="22" spans="1:12">
      <c r="A22" s="108"/>
      <c r="B22" s="66"/>
      <c r="C22" s="55"/>
      <c r="D22" s="12" t="s">
        <v>162</v>
      </c>
      <c r="E22" s="38">
        <f t="shared" si="3"/>
        <v>22385.8</v>
      </c>
      <c r="F22" s="38" t="s">
        <v>166</v>
      </c>
      <c r="G22" s="38" t="s">
        <v>166</v>
      </c>
      <c r="H22" s="38" t="s">
        <v>166</v>
      </c>
      <c r="I22" s="38">
        <f t="shared" si="3"/>
        <v>0</v>
      </c>
      <c r="J22" s="34">
        <f t="shared" si="0"/>
        <v>0</v>
      </c>
      <c r="K22" s="34" t="s">
        <v>166</v>
      </c>
      <c r="L22" s="34" t="s">
        <v>166</v>
      </c>
    </row>
    <row r="23" spans="1:12" ht="37.5">
      <c r="A23" s="108"/>
      <c r="B23" s="66"/>
      <c r="C23" s="55"/>
      <c r="D23" s="12" t="s">
        <v>163</v>
      </c>
      <c r="E23" s="38">
        <f t="shared" si="3"/>
        <v>13000</v>
      </c>
      <c r="F23" s="38" t="s">
        <v>166</v>
      </c>
      <c r="G23" s="38" t="s">
        <v>166</v>
      </c>
      <c r="H23" s="38" t="s">
        <v>166</v>
      </c>
      <c r="I23" s="38">
        <f t="shared" si="3"/>
        <v>0</v>
      </c>
      <c r="J23" s="34">
        <f t="shared" si="0"/>
        <v>0</v>
      </c>
      <c r="K23" s="34" t="s">
        <v>166</v>
      </c>
      <c r="L23" s="34" t="s">
        <v>166</v>
      </c>
    </row>
    <row r="24" spans="1:12">
      <c r="A24" s="108"/>
      <c r="B24" s="66"/>
      <c r="C24" s="78" t="s">
        <v>28</v>
      </c>
      <c r="D24" s="79"/>
      <c r="E24" s="39"/>
      <c r="F24" s="40"/>
      <c r="G24" s="40"/>
      <c r="H24" s="40"/>
      <c r="I24" s="40"/>
      <c r="J24" s="32"/>
      <c r="K24" s="32"/>
      <c r="L24" s="32"/>
    </row>
    <row r="25" spans="1:12">
      <c r="A25" s="108"/>
      <c r="B25" s="66"/>
      <c r="C25" s="54" t="s">
        <v>223</v>
      </c>
      <c r="D25" s="11" t="s">
        <v>1</v>
      </c>
      <c r="E25" s="38">
        <f>E26+E28+E30+E32+E33</f>
        <v>2089428.1999999997</v>
      </c>
      <c r="F25" s="38" t="s">
        <v>166</v>
      </c>
      <c r="G25" s="38" t="s">
        <v>166</v>
      </c>
      <c r="H25" s="38" t="s">
        <v>166</v>
      </c>
      <c r="I25" s="38">
        <f>I26+I28+I30+I32+I33</f>
        <v>204245.8</v>
      </c>
      <c r="J25" s="34">
        <f t="shared" ref="J25:J29" si="5">I25/E25*100</f>
        <v>9.7752006984494617</v>
      </c>
      <c r="K25" s="34" t="s">
        <v>166</v>
      </c>
      <c r="L25" s="34" t="s">
        <v>166</v>
      </c>
    </row>
    <row r="26" spans="1:12">
      <c r="A26" s="108"/>
      <c r="B26" s="66"/>
      <c r="C26" s="55"/>
      <c r="D26" s="12" t="s">
        <v>2</v>
      </c>
      <c r="E26" s="38">
        <f>E110+E456+E2148+E3403</f>
        <v>733356.89999999967</v>
      </c>
      <c r="F26" s="38">
        <f t="shared" ref="F26:I26" si="6">F110+F456+F2148+F3403</f>
        <v>799449.49999999977</v>
      </c>
      <c r="G26" s="38">
        <f t="shared" si="6"/>
        <v>795984.7999999997</v>
      </c>
      <c r="H26" s="38">
        <f t="shared" si="6"/>
        <v>106397.8</v>
      </c>
      <c r="I26" s="38">
        <f t="shared" si="6"/>
        <v>106397.8</v>
      </c>
      <c r="J26" s="34">
        <f t="shared" si="5"/>
        <v>14.508324664293751</v>
      </c>
      <c r="K26" s="34">
        <f t="shared" ref="K26:K29" si="7">H26/F26*100</f>
        <v>13.308883175234962</v>
      </c>
      <c r="L26" s="34">
        <f t="shared" ref="L26:L29" si="8">H26/G26*100</f>
        <v>13.366813034620767</v>
      </c>
    </row>
    <row r="27" spans="1:12" ht="37.5">
      <c r="A27" s="108"/>
      <c r="B27" s="66"/>
      <c r="C27" s="55"/>
      <c r="D27" s="12" t="s">
        <v>153</v>
      </c>
      <c r="E27" s="38">
        <f t="shared" ref="E27:I33" si="9">E111+E457+E2149+E3404</f>
        <v>61706.700000000004</v>
      </c>
      <c r="F27" s="38">
        <f t="shared" si="9"/>
        <v>61706.700000000004</v>
      </c>
      <c r="G27" s="38">
        <f t="shared" si="9"/>
        <v>61528.200000000004</v>
      </c>
      <c r="H27" s="38">
        <f t="shared" si="9"/>
        <v>1997.4</v>
      </c>
      <c r="I27" s="38">
        <f t="shared" si="9"/>
        <v>1997.4</v>
      </c>
      <c r="J27" s="34">
        <f t="shared" si="5"/>
        <v>3.2369256498889096</v>
      </c>
      <c r="K27" s="34">
        <f t="shared" si="7"/>
        <v>3.2369256498889096</v>
      </c>
      <c r="L27" s="34">
        <f t="shared" si="8"/>
        <v>3.2463163232469014</v>
      </c>
    </row>
    <row r="28" spans="1:12" ht="37.5">
      <c r="A28" s="108"/>
      <c r="B28" s="66"/>
      <c r="C28" s="55"/>
      <c r="D28" s="12" t="s">
        <v>6</v>
      </c>
      <c r="E28" s="38">
        <f t="shared" si="9"/>
        <v>1356071.3</v>
      </c>
      <c r="F28" s="38">
        <f t="shared" si="9"/>
        <v>1350871.3</v>
      </c>
      <c r="G28" s="38">
        <f t="shared" si="9"/>
        <v>1350871.3</v>
      </c>
      <c r="H28" s="38">
        <f t="shared" si="9"/>
        <v>97848</v>
      </c>
      <c r="I28" s="38">
        <f t="shared" si="9"/>
        <v>97848</v>
      </c>
      <c r="J28" s="34">
        <f t="shared" si="5"/>
        <v>7.2155498018430144</v>
      </c>
      <c r="K28" s="34">
        <f t="shared" si="7"/>
        <v>7.243325104323409</v>
      </c>
      <c r="L28" s="34">
        <f t="shared" si="8"/>
        <v>7.243325104323409</v>
      </c>
    </row>
    <row r="29" spans="1:12" ht="56.25">
      <c r="A29" s="108"/>
      <c r="B29" s="66"/>
      <c r="C29" s="55"/>
      <c r="D29" s="13" t="s">
        <v>154</v>
      </c>
      <c r="E29" s="38">
        <f t="shared" si="9"/>
        <v>1350871.3</v>
      </c>
      <c r="F29" s="38">
        <f t="shared" si="9"/>
        <v>1350871.3</v>
      </c>
      <c r="G29" s="38">
        <f t="shared" si="9"/>
        <v>1350871.3</v>
      </c>
      <c r="H29" s="38">
        <f t="shared" si="9"/>
        <v>97848</v>
      </c>
      <c r="I29" s="38">
        <f t="shared" si="9"/>
        <v>97848</v>
      </c>
      <c r="J29" s="34">
        <f t="shared" si="5"/>
        <v>7.243325104323409</v>
      </c>
      <c r="K29" s="34">
        <f t="shared" si="7"/>
        <v>7.243325104323409</v>
      </c>
      <c r="L29" s="34">
        <f t="shared" si="8"/>
        <v>7.243325104323409</v>
      </c>
    </row>
    <row r="30" spans="1:12" ht="75">
      <c r="A30" s="108"/>
      <c r="B30" s="66"/>
      <c r="C30" s="55"/>
      <c r="D30" s="13" t="s">
        <v>159</v>
      </c>
      <c r="E30" s="38">
        <f t="shared" si="9"/>
        <v>0</v>
      </c>
      <c r="F30" s="38">
        <f t="shared" si="9"/>
        <v>0</v>
      </c>
      <c r="G30" s="38">
        <f t="shared" si="9"/>
        <v>0</v>
      </c>
      <c r="H30" s="38">
        <f t="shared" si="9"/>
        <v>0</v>
      </c>
      <c r="I30" s="38">
        <f t="shared" si="9"/>
        <v>0</v>
      </c>
      <c r="J30" s="34">
        <v>0</v>
      </c>
      <c r="K30" s="34">
        <v>0</v>
      </c>
      <c r="L30" s="34">
        <v>0</v>
      </c>
    </row>
    <row r="31" spans="1:12" ht="56.25">
      <c r="A31" s="108"/>
      <c r="B31" s="66"/>
      <c r="C31" s="55"/>
      <c r="D31" s="13" t="s">
        <v>154</v>
      </c>
      <c r="E31" s="38">
        <f t="shared" si="9"/>
        <v>0</v>
      </c>
      <c r="F31" s="38">
        <f t="shared" si="9"/>
        <v>0</v>
      </c>
      <c r="G31" s="38">
        <f t="shared" si="9"/>
        <v>0</v>
      </c>
      <c r="H31" s="38">
        <f t="shared" si="9"/>
        <v>0</v>
      </c>
      <c r="I31" s="38">
        <f t="shared" si="9"/>
        <v>0</v>
      </c>
      <c r="J31" s="34">
        <v>0</v>
      </c>
      <c r="K31" s="34">
        <v>0</v>
      </c>
      <c r="L31" s="34">
        <v>0</v>
      </c>
    </row>
    <row r="32" spans="1:12">
      <c r="A32" s="108"/>
      <c r="B32" s="66"/>
      <c r="C32" s="55"/>
      <c r="D32" s="12" t="s">
        <v>162</v>
      </c>
      <c r="E32" s="38">
        <f t="shared" si="9"/>
        <v>0</v>
      </c>
      <c r="F32" s="38" t="s">
        <v>166</v>
      </c>
      <c r="G32" s="38" t="s">
        <v>166</v>
      </c>
      <c r="H32" s="38" t="s">
        <v>166</v>
      </c>
      <c r="I32" s="38">
        <f t="shared" si="9"/>
        <v>0</v>
      </c>
      <c r="J32" s="34">
        <v>0</v>
      </c>
      <c r="K32" s="34" t="s">
        <v>166</v>
      </c>
      <c r="L32" s="34" t="s">
        <v>166</v>
      </c>
    </row>
    <row r="33" spans="1:12" ht="37.5">
      <c r="A33" s="108"/>
      <c r="B33" s="66"/>
      <c r="C33" s="55"/>
      <c r="D33" s="12" t="s">
        <v>163</v>
      </c>
      <c r="E33" s="38">
        <f t="shared" si="9"/>
        <v>0</v>
      </c>
      <c r="F33" s="38" t="s">
        <v>166</v>
      </c>
      <c r="G33" s="38" t="s">
        <v>166</v>
      </c>
      <c r="H33" s="38" t="s">
        <v>166</v>
      </c>
      <c r="I33" s="38">
        <f t="shared" si="9"/>
        <v>0</v>
      </c>
      <c r="J33" s="34">
        <v>0</v>
      </c>
      <c r="K33" s="34" t="s">
        <v>166</v>
      </c>
      <c r="L33" s="34" t="s">
        <v>166</v>
      </c>
    </row>
    <row r="34" spans="1:12">
      <c r="A34" s="108"/>
      <c r="B34" s="66"/>
      <c r="C34" s="78" t="s">
        <v>220</v>
      </c>
      <c r="D34" s="79"/>
      <c r="E34" s="39"/>
      <c r="F34" s="40"/>
      <c r="G34" s="40"/>
      <c r="H34" s="40"/>
      <c r="I34" s="40"/>
      <c r="J34" s="32"/>
      <c r="K34" s="32"/>
      <c r="L34" s="32"/>
    </row>
    <row r="35" spans="1:12">
      <c r="A35" s="108"/>
      <c r="B35" s="66"/>
      <c r="C35" s="54" t="s">
        <v>223</v>
      </c>
      <c r="D35" s="11" t="s">
        <v>1</v>
      </c>
      <c r="E35" s="38">
        <f>E36+E38+E40+E42+E43</f>
        <v>33068175</v>
      </c>
      <c r="F35" s="38" t="s">
        <v>166</v>
      </c>
      <c r="G35" s="38" t="s">
        <v>166</v>
      </c>
      <c r="H35" s="38" t="s">
        <v>166</v>
      </c>
      <c r="I35" s="38">
        <f>I36+I38+I40+I42+I43</f>
        <v>6865164.4000000013</v>
      </c>
      <c r="J35" s="34">
        <f t="shared" ref="J35:J43" si="10">I35/E35*100</f>
        <v>20.760638892227952</v>
      </c>
      <c r="K35" s="34" t="s">
        <v>166</v>
      </c>
      <c r="L35" s="34" t="s">
        <v>166</v>
      </c>
    </row>
    <row r="36" spans="1:12">
      <c r="A36" s="108"/>
      <c r="B36" s="66"/>
      <c r="C36" s="55"/>
      <c r="D36" s="12" t="s">
        <v>2</v>
      </c>
      <c r="E36" s="38">
        <f>E120+E466+E1921+E2158+E2805+E3059</f>
        <v>30366569</v>
      </c>
      <c r="F36" s="38">
        <f t="shared" ref="F36:I36" si="11">F120+F466+F1921+F2158+F2805+F3059</f>
        <v>31862723.400000002</v>
      </c>
      <c r="G36" s="38">
        <f t="shared" si="11"/>
        <v>31809434.400000002</v>
      </c>
      <c r="H36" s="38">
        <f t="shared" si="11"/>
        <v>6421565.5000000009</v>
      </c>
      <c r="I36" s="38">
        <f t="shared" si="11"/>
        <v>6421565.5000000009</v>
      </c>
      <c r="J36" s="34">
        <f t="shared" si="10"/>
        <v>21.146825971679583</v>
      </c>
      <c r="K36" s="34">
        <f t="shared" ref="K36:K39" si="12">H36/F36*100</f>
        <v>20.153850062923372</v>
      </c>
      <c r="L36" s="34">
        <f t="shared" ref="L36:L39" si="13">H36/G36*100</f>
        <v>20.187612955482166</v>
      </c>
    </row>
    <row r="37" spans="1:12" ht="37.5">
      <c r="A37" s="108"/>
      <c r="B37" s="66"/>
      <c r="C37" s="55"/>
      <c r="D37" s="12" t="s">
        <v>153</v>
      </c>
      <c r="E37" s="38">
        <f t="shared" ref="E37:I43" si="14">E121+E467+E1922+E2159+E2806+E3060</f>
        <v>183563.3</v>
      </c>
      <c r="F37" s="38">
        <f t="shared" si="14"/>
        <v>183563.3</v>
      </c>
      <c r="G37" s="38">
        <f t="shared" si="14"/>
        <v>183563.3</v>
      </c>
      <c r="H37" s="38">
        <f t="shared" si="14"/>
        <v>19190.7</v>
      </c>
      <c r="I37" s="38">
        <f t="shared" si="14"/>
        <v>19190.7</v>
      </c>
      <c r="J37" s="34">
        <f t="shared" si="10"/>
        <v>10.454540749703236</v>
      </c>
      <c r="K37" s="34">
        <f t="shared" si="12"/>
        <v>10.454540749703236</v>
      </c>
      <c r="L37" s="34">
        <f t="shared" si="13"/>
        <v>10.454540749703236</v>
      </c>
    </row>
    <row r="38" spans="1:12" ht="37.5">
      <c r="A38" s="108"/>
      <c r="B38" s="66"/>
      <c r="C38" s="55"/>
      <c r="D38" s="12" t="s">
        <v>6</v>
      </c>
      <c r="E38" s="38">
        <f t="shared" si="14"/>
        <v>2666220.2000000002</v>
      </c>
      <c r="F38" s="38">
        <f t="shared" si="14"/>
        <v>2666220.2000000002</v>
      </c>
      <c r="G38" s="38">
        <f t="shared" si="14"/>
        <v>2666220.2000000002</v>
      </c>
      <c r="H38" s="38">
        <f t="shared" si="14"/>
        <v>444002.69999999995</v>
      </c>
      <c r="I38" s="38">
        <f t="shared" si="14"/>
        <v>443598.89999999997</v>
      </c>
      <c r="J38" s="34">
        <f t="shared" si="10"/>
        <v>16.637744324343501</v>
      </c>
      <c r="K38" s="34">
        <f t="shared" si="12"/>
        <v>16.652889360001094</v>
      </c>
      <c r="L38" s="34">
        <f t="shared" si="13"/>
        <v>16.652889360001094</v>
      </c>
    </row>
    <row r="39" spans="1:12" ht="56.25">
      <c r="A39" s="108"/>
      <c r="B39" s="66"/>
      <c r="C39" s="55"/>
      <c r="D39" s="13" t="s">
        <v>154</v>
      </c>
      <c r="E39" s="38">
        <f t="shared" si="14"/>
        <v>1485194</v>
      </c>
      <c r="F39" s="38">
        <f t="shared" si="14"/>
        <v>1485194</v>
      </c>
      <c r="G39" s="38">
        <f t="shared" si="14"/>
        <v>1485194</v>
      </c>
      <c r="H39" s="38">
        <f t="shared" si="14"/>
        <v>155270.69999999998</v>
      </c>
      <c r="I39" s="38">
        <f t="shared" si="14"/>
        <v>155270.69999999998</v>
      </c>
      <c r="J39" s="34">
        <f t="shared" si="10"/>
        <v>10.454573611258864</v>
      </c>
      <c r="K39" s="34">
        <f t="shared" si="12"/>
        <v>10.454573611258864</v>
      </c>
      <c r="L39" s="34">
        <f t="shared" si="13"/>
        <v>10.454573611258864</v>
      </c>
    </row>
    <row r="40" spans="1:12" ht="75">
      <c r="A40" s="108"/>
      <c r="B40" s="66"/>
      <c r="C40" s="55"/>
      <c r="D40" s="13" t="s">
        <v>159</v>
      </c>
      <c r="E40" s="38">
        <f t="shared" si="14"/>
        <v>0</v>
      </c>
      <c r="F40" s="38">
        <f t="shared" si="14"/>
        <v>0</v>
      </c>
      <c r="G40" s="38">
        <f t="shared" si="14"/>
        <v>0</v>
      </c>
      <c r="H40" s="38">
        <f t="shared" si="14"/>
        <v>0</v>
      </c>
      <c r="I40" s="38">
        <f t="shared" si="14"/>
        <v>0</v>
      </c>
      <c r="J40" s="34">
        <v>0</v>
      </c>
      <c r="K40" s="34">
        <v>0</v>
      </c>
      <c r="L40" s="34">
        <v>0</v>
      </c>
    </row>
    <row r="41" spans="1:12" ht="56.25">
      <c r="A41" s="108"/>
      <c r="B41" s="66"/>
      <c r="C41" s="55"/>
      <c r="D41" s="13" t="s">
        <v>154</v>
      </c>
      <c r="E41" s="38">
        <f t="shared" si="14"/>
        <v>0</v>
      </c>
      <c r="F41" s="38">
        <f t="shared" si="14"/>
        <v>0</v>
      </c>
      <c r="G41" s="38">
        <f t="shared" si="14"/>
        <v>0</v>
      </c>
      <c r="H41" s="38">
        <f t="shared" si="14"/>
        <v>0</v>
      </c>
      <c r="I41" s="38">
        <f t="shared" si="14"/>
        <v>0</v>
      </c>
      <c r="J41" s="34">
        <v>0</v>
      </c>
      <c r="K41" s="34">
        <v>0</v>
      </c>
      <c r="L41" s="34">
        <v>0</v>
      </c>
    </row>
    <row r="42" spans="1:12">
      <c r="A42" s="108"/>
      <c r="B42" s="66"/>
      <c r="C42" s="55"/>
      <c r="D42" s="12" t="s">
        <v>162</v>
      </c>
      <c r="E42" s="38">
        <f t="shared" si="14"/>
        <v>22385.8</v>
      </c>
      <c r="F42" s="38" t="s">
        <v>166</v>
      </c>
      <c r="G42" s="38" t="s">
        <v>166</v>
      </c>
      <c r="H42" s="38" t="s">
        <v>166</v>
      </c>
      <c r="I42" s="38">
        <f t="shared" si="14"/>
        <v>0</v>
      </c>
      <c r="J42" s="34">
        <f t="shared" si="10"/>
        <v>0</v>
      </c>
      <c r="K42" s="34" t="s">
        <v>166</v>
      </c>
      <c r="L42" s="34" t="s">
        <v>166</v>
      </c>
    </row>
    <row r="43" spans="1:12" ht="37.5">
      <c r="A43" s="108"/>
      <c r="B43" s="66"/>
      <c r="C43" s="55"/>
      <c r="D43" s="12" t="s">
        <v>163</v>
      </c>
      <c r="E43" s="38">
        <f t="shared" si="14"/>
        <v>13000</v>
      </c>
      <c r="F43" s="38" t="s">
        <v>166</v>
      </c>
      <c r="G43" s="38" t="s">
        <v>166</v>
      </c>
      <c r="H43" s="38" t="s">
        <v>166</v>
      </c>
      <c r="I43" s="38">
        <f t="shared" si="14"/>
        <v>0</v>
      </c>
      <c r="J43" s="34">
        <f t="shared" si="10"/>
        <v>0</v>
      </c>
      <c r="K43" s="34" t="s">
        <v>166</v>
      </c>
      <c r="L43" s="34" t="s">
        <v>166</v>
      </c>
    </row>
    <row r="44" spans="1:12">
      <c r="A44" s="108"/>
      <c r="B44" s="66"/>
      <c r="C44" s="14" t="s">
        <v>160</v>
      </c>
      <c r="D44" s="16"/>
      <c r="E44" s="39"/>
      <c r="F44" s="40"/>
      <c r="G44" s="40"/>
      <c r="H44" s="40"/>
      <c r="I44" s="40"/>
      <c r="J44" s="32"/>
      <c r="K44" s="32"/>
      <c r="L44" s="32"/>
    </row>
    <row r="45" spans="1:12">
      <c r="A45" s="108"/>
      <c r="B45" s="66"/>
      <c r="C45" s="54" t="s">
        <v>3</v>
      </c>
      <c r="D45" s="11" t="s">
        <v>1</v>
      </c>
      <c r="E45" s="38">
        <f>E46+E48+E50+E52+E53</f>
        <v>35139010.700000003</v>
      </c>
      <c r="F45" s="38" t="s">
        <v>166</v>
      </c>
      <c r="G45" s="38" t="s">
        <v>166</v>
      </c>
      <c r="H45" s="38" t="s">
        <v>166</v>
      </c>
      <c r="I45" s="38">
        <f>I46+I48+I50+I52+I53</f>
        <v>7065185.4000000004</v>
      </c>
      <c r="J45" s="34">
        <f t="shared" ref="J45:J106" si="15">I45/E45*100</f>
        <v>20.106386774286733</v>
      </c>
      <c r="K45" s="34" t="s">
        <v>166</v>
      </c>
      <c r="L45" s="34" t="s">
        <v>166</v>
      </c>
    </row>
    <row r="46" spans="1:12">
      <c r="A46" s="108"/>
      <c r="B46" s="66"/>
      <c r="C46" s="55"/>
      <c r="D46" s="12" t="s">
        <v>2</v>
      </c>
      <c r="E46" s="38">
        <f>E100+E476+E1911+E2168+E2795+E3049+E3413</f>
        <v>31099925.900000002</v>
      </c>
      <c r="F46" s="38">
        <f t="shared" ref="F46:I46" si="16">F100+F476+F1911+F2168+F2795+F3049+F3413</f>
        <v>32662172.900000006</v>
      </c>
      <c r="G46" s="38">
        <f t="shared" si="16"/>
        <v>32605419.199999999</v>
      </c>
      <c r="H46" s="38">
        <f t="shared" si="16"/>
        <v>6527963.3000000007</v>
      </c>
      <c r="I46" s="38">
        <f t="shared" si="16"/>
        <v>6527963.3000000007</v>
      </c>
      <c r="J46" s="34">
        <f t="shared" si="15"/>
        <v>20.990285703542465</v>
      </c>
      <c r="K46" s="34">
        <f t="shared" ref="K46:K49" si="17">H46/F46*100</f>
        <v>19.986310524980411</v>
      </c>
      <c r="L46" s="34">
        <f t="shared" ref="L46:L49" si="18">H46/G46*100</f>
        <v>20.021099130662307</v>
      </c>
    </row>
    <row r="47" spans="1:12" ht="37.5">
      <c r="A47" s="108"/>
      <c r="B47" s="66"/>
      <c r="C47" s="55"/>
      <c r="D47" s="12" t="s">
        <v>153</v>
      </c>
      <c r="E47" s="38">
        <f t="shared" ref="E47:I53" si="19">E101+E477+E1912+E2169+E2796+E3050+E3414</f>
        <v>245270.00000000003</v>
      </c>
      <c r="F47" s="38">
        <f t="shared" si="19"/>
        <v>245270.00000000003</v>
      </c>
      <c r="G47" s="38">
        <f t="shared" si="19"/>
        <v>245091.50000000003</v>
      </c>
      <c r="H47" s="38">
        <f t="shared" si="19"/>
        <v>21188.100000000002</v>
      </c>
      <c r="I47" s="38">
        <f t="shared" si="19"/>
        <v>21188.100000000002</v>
      </c>
      <c r="J47" s="34">
        <f t="shared" si="15"/>
        <v>8.638683899376197</v>
      </c>
      <c r="K47" s="34">
        <f t="shared" si="17"/>
        <v>8.638683899376197</v>
      </c>
      <c r="L47" s="34">
        <f t="shared" si="18"/>
        <v>8.644975447944951</v>
      </c>
    </row>
    <row r="48" spans="1:12" ht="37.5">
      <c r="A48" s="108"/>
      <c r="B48" s="66"/>
      <c r="C48" s="55"/>
      <c r="D48" s="12" t="s">
        <v>6</v>
      </c>
      <c r="E48" s="38">
        <f t="shared" si="19"/>
        <v>4003699.0000000005</v>
      </c>
      <c r="F48" s="38">
        <f t="shared" si="19"/>
        <v>3998499.0000000005</v>
      </c>
      <c r="G48" s="38">
        <f t="shared" si="19"/>
        <v>3998499.0000000005</v>
      </c>
      <c r="H48" s="38">
        <f t="shared" si="19"/>
        <v>537222.10000000009</v>
      </c>
      <c r="I48" s="38">
        <f t="shared" si="19"/>
        <v>537222.10000000009</v>
      </c>
      <c r="J48" s="34">
        <f t="shared" si="15"/>
        <v>13.418144071270094</v>
      </c>
      <c r="K48" s="34">
        <f t="shared" si="17"/>
        <v>13.435594206726076</v>
      </c>
      <c r="L48" s="34">
        <f t="shared" si="18"/>
        <v>13.435594206726076</v>
      </c>
    </row>
    <row r="49" spans="1:12" ht="56.25">
      <c r="A49" s="108"/>
      <c r="B49" s="66"/>
      <c r="C49" s="55"/>
      <c r="D49" s="13" t="s">
        <v>154</v>
      </c>
      <c r="E49" s="38">
        <f t="shared" si="19"/>
        <v>2836065.3</v>
      </c>
      <c r="F49" s="38">
        <f t="shared" si="19"/>
        <v>2836065.3</v>
      </c>
      <c r="G49" s="38">
        <f t="shared" si="19"/>
        <v>2836065.3</v>
      </c>
      <c r="H49" s="38">
        <f t="shared" si="19"/>
        <v>253118.69999999998</v>
      </c>
      <c r="I49" s="38">
        <f t="shared" si="19"/>
        <v>253118.69999999998</v>
      </c>
      <c r="J49" s="34">
        <f t="shared" si="15"/>
        <v>8.9249954858232634</v>
      </c>
      <c r="K49" s="34">
        <f t="shared" si="17"/>
        <v>8.9249954858232634</v>
      </c>
      <c r="L49" s="34">
        <f t="shared" si="18"/>
        <v>8.9249954858232634</v>
      </c>
    </row>
    <row r="50" spans="1:12" ht="75">
      <c r="A50" s="108"/>
      <c r="B50" s="66"/>
      <c r="C50" s="55"/>
      <c r="D50" s="13" t="s">
        <v>159</v>
      </c>
      <c r="E50" s="38">
        <f t="shared" si="19"/>
        <v>0</v>
      </c>
      <c r="F50" s="38">
        <f t="shared" si="19"/>
        <v>0</v>
      </c>
      <c r="G50" s="38">
        <f t="shared" si="19"/>
        <v>0</v>
      </c>
      <c r="H50" s="38">
        <f t="shared" si="19"/>
        <v>0</v>
      </c>
      <c r="I50" s="38">
        <f t="shared" si="19"/>
        <v>0</v>
      </c>
      <c r="J50" s="34">
        <v>0</v>
      </c>
      <c r="K50" s="34">
        <v>0</v>
      </c>
      <c r="L50" s="34">
        <v>0</v>
      </c>
    </row>
    <row r="51" spans="1:12" ht="56.25">
      <c r="A51" s="108"/>
      <c r="B51" s="66"/>
      <c r="C51" s="55"/>
      <c r="D51" s="13" t="s">
        <v>154</v>
      </c>
      <c r="E51" s="38">
        <f t="shared" si="19"/>
        <v>0</v>
      </c>
      <c r="F51" s="38">
        <f t="shared" si="19"/>
        <v>0</v>
      </c>
      <c r="G51" s="38">
        <f t="shared" si="19"/>
        <v>0</v>
      </c>
      <c r="H51" s="38">
        <f t="shared" si="19"/>
        <v>0</v>
      </c>
      <c r="I51" s="38">
        <f t="shared" si="19"/>
        <v>0</v>
      </c>
      <c r="J51" s="34">
        <v>0</v>
      </c>
      <c r="K51" s="34">
        <v>0</v>
      </c>
      <c r="L51" s="34">
        <v>0</v>
      </c>
    </row>
    <row r="52" spans="1:12">
      <c r="A52" s="108"/>
      <c r="B52" s="66"/>
      <c r="C52" s="55"/>
      <c r="D52" s="12" t="s">
        <v>162</v>
      </c>
      <c r="E52" s="38">
        <f t="shared" si="19"/>
        <v>22385.8</v>
      </c>
      <c r="F52" s="38" t="s">
        <v>166</v>
      </c>
      <c r="G52" s="38" t="s">
        <v>166</v>
      </c>
      <c r="H52" s="38" t="s">
        <v>166</v>
      </c>
      <c r="I52" s="38">
        <f t="shared" si="19"/>
        <v>0</v>
      </c>
      <c r="J52" s="34">
        <f t="shared" si="15"/>
        <v>0</v>
      </c>
      <c r="K52" s="34" t="s">
        <v>166</v>
      </c>
      <c r="L52" s="34" t="s">
        <v>166</v>
      </c>
    </row>
    <row r="53" spans="1:12" ht="37.5">
      <c r="A53" s="108"/>
      <c r="B53" s="66"/>
      <c r="C53" s="55"/>
      <c r="D53" s="12" t="s">
        <v>163</v>
      </c>
      <c r="E53" s="38">
        <f t="shared" si="19"/>
        <v>13000</v>
      </c>
      <c r="F53" s="38" t="s">
        <v>166</v>
      </c>
      <c r="G53" s="38" t="s">
        <v>166</v>
      </c>
      <c r="H53" s="38" t="s">
        <v>166</v>
      </c>
      <c r="I53" s="38">
        <f t="shared" si="19"/>
        <v>0</v>
      </c>
      <c r="J53" s="34">
        <f t="shared" si="15"/>
        <v>0</v>
      </c>
      <c r="K53" s="34" t="s">
        <v>166</v>
      </c>
      <c r="L53" s="34" t="s">
        <v>166</v>
      </c>
    </row>
    <row r="54" spans="1:12">
      <c r="A54" s="108"/>
      <c r="B54" s="66"/>
      <c r="C54" s="54" t="s">
        <v>186</v>
      </c>
      <c r="D54" s="11" t="s">
        <v>1</v>
      </c>
      <c r="E54" s="38">
        <f>E55+E57+E59+E61+E62</f>
        <v>9061.9</v>
      </c>
      <c r="F54" s="38" t="s">
        <v>166</v>
      </c>
      <c r="G54" s="38" t="s">
        <v>166</v>
      </c>
      <c r="H54" s="38" t="s">
        <v>166</v>
      </c>
      <c r="I54" s="38">
        <f>I55+I57+I59+I61+I62</f>
        <v>1861.7</v>
      </c>
      <c r="J54" s="34">
        <f t="shared" si="15"/>
        <v>20.544256723203745</v>
      </c>
      <c r="K54" s="34" t="s">
        <v>166</v>
      </c>
      <c r="L54" s="34" t="s">
        <v>166</v>
      </c>
    </row>
    <row r="55" spans="1:12">
      <c r="A55" s="108"/>
      <c r="B55" s="66"/>
      <c r="C55" s="55"/>
      <c r="D55" s="12" t="s">
        <v>2</v>
      </c>
      <c r="E55" s="38">
        <f>E2177+E3422</f>
        <v>0</v>
      </c>
      <c r="F55" s="38">
        <f t="shared" ref="F55:I55" si="20">F2177+F3422</f>
        <v>0</v>
      </c>
      <c r="G55" s="38">
        <f t="shared" si="20"/>
        <v>0</v>
      </c>
      <c r="H55" s="38">
        <f t="shared" si="20"/>
        <v>0</v>
      </c>
      <c r="I55" s="38">
        <f t="shared" si="20"/>
        <v>0</v>
      </c>
      <c r="J55" s="34">
        <v>0</v>
      </c>
      <c r="K55" s="34">
        <v>0</v>
      </c>
      <c r="L55" s="34">
        <v>0</v>
      </c>
    </row>
    <row r="56" spans="1:12" ht="37.5">
      <c r="A56" s="108"/>
      <c r="B56" s="66"/>
      <c r="C56" s="55"/>
      <c r="D56" s="12" t="s">
        <v>153</v>
      </c>
      <c r="E56" s="38">
        <f t="shared" ref="E56:I62" si="21">E2178+E3423</f>
        <v>0</v>
      </c>
      <c r="F56" s="38">
        <f t="shared" si="21"/>
        <v>0</v>
      </c>
      <c r="G56" s="38">
        <f t="shared" si="21"/>
        <v>0</v>
      </c>
      <c r="H56" s="38">
        <f t="shared" si="21"/>
        <v>0</v>
      </c>
      <c r="I56" s="38">
        <f t="shared" si="21"/>
        <v>0</v>
      </c>
      <c r="J56" s="34">
        <v>0</v>
      </c>
      <c r="K56" s="34">
        <v>0</v>
      </c>
      <c r="L56" s="34">
        <v>0</v>
      </c>
    </row>
    <row r="57" spans="1:12" ht="37.5">
      <c r="A57" s="108"/>
      <c r="B57" s="66"/>
      <c r="C57" s="55"/>
      <c r="D57" s="12" t="s">
        <v>6</v>
      </c>
      <c r="E57" s="38">
        <f t="shared" si="21"/>
        <v>9061.9</v>
      </c>
      <c r="F57" s="38">
        <f t="shared" si="21"/>
        <v>9061.9</v>
      </c>
      <c r="G57" s="38">
        <f t="shared" si="21"/>
        <v>9061.9</v>
      </c>
      <c r="H57" s="38">
        <f t="shared" si="21"/>
        <v>2265.5</v>
      </c>
      <c r="I57" s="38">
        <f t="shared" si="21"/>
        <v>1861.7</v>
      </c>
      <c r="J57" s="34">
        <f t="shared" si="15"/>
        <v>20.544256723203745</v>
      </c>
      <c r="K57" s="34">
        <f t="shared" ref="K57" si="22">H57/F57*100</f>
        <v>25.000275880334151</v>
      </c>
      <c r="L57" s="34">
        <f t="shared" ref="L57" si="23">H57/G57*100</f>
        <v>25.000275880334151</v>
      </c>
    </row>
    <row r="58" spans="1:12" ht="56.25">
      <c r="A58" s="108"/>
      <c r="B58" s="66"/>
      <c r="C58" s="55"/>
      <c r="D58" s="13" t="s">
        <v>154</v>
      </c>
      <c r="E58" s="38">
        <f t="shared" si="21"/>
        <v>0</v>
      </c>
      <c r="F58" s="38">
        <f t="shared" si="21"/>
        <v>0</v>
      </c>
      <c r="G58" s="38">
        <f t="shared" si="21"/>
        <v>0</v>
      </c>
      <c r="H58" s="38">
        <f t="shared" si="21"/>
        <v>0</v>
      </c>
      <c r="I58" s="38">
        <f t="shared" si="21"/>
        <v>0</v>
      </c>
      <c r="J58" s="34">
        <v>0</v>
      </c>
      <c r="K58" s="34">
        <v>0</v>
      </c>
      <c r="L58" s="34">
        <v>0</v>
      </c>
    </row>
    <row r="59" spans="1:12" ht="75">
      <c r="A59" s="108"/>
      <c r="B59" s="66"/>
      <c r="C59" s="55"/>
      <c r="D59" s="13" t="s">
        <v>159</v>
      </c>
      <c r="E59" s="38">
        <f t="shared" si="21"/>
        <v>0</v>
      </c>
      <c r="F59" s="38">
        <f t="shared" si="21"/>
        <v>0</v>
      </c>
      <c r="G59" s="38">
        <f t="shared" si="21"/>
        <v>0</v>
      </c>
      <c r="H59" s="38">
        <f t="shared" si="21"/>
        <v>0</v>
      </c>
      <c r="I59" s="38">
        <f t="shared" si="21"/>
        <v>0</v>
      </c>
      <c r="J59" s="34">
        <v>0</v>
      </c>
      <c r="K59" s="34">
        <v>0</v>
      </c>
      <c r="L59" s="34">
        <v>0</v>
      </c>
    </row>
    <row r="60" spans="1:12" ht="56.25">
      <c r="A60" s="108"/>
      <c r="B60" s="66"/>
      <c r="C60" s="55"/>
      <c r="D60" s="13" t="s">
        <v>154</v>
      </c>
      <c r="E60" s="38">
        <f t="shared" si="21"/>
        <v>0</v>
      </c>
      <c r="F60" s="38">
        <f t="shared" si="21"/>
        <v>0</v>
      </c>
      <c r="G60" s="38">
        <f t="shared" si="21"/>
        <v>0</v>
      </c>
      <c r="H60" s="38">
        <f t="shared" si="21"/>
        <v>0</v>
      </c>
      <c r="I60" s="38">
        <f t="shared" si="21"/>
        <v>0</v>
      </c>
      <c r="J60" s="34">
        <v>0</v>
      </c>
      <c r="K60" s="34">
        <v>0</v>
      </c>
      <c r="L60" s="34">
        <v>0</v>
      </c>
    </row>
    <row r="61" spans="1:12">
      <c r="A61" s="108"/>
      <c r="B61" s="66"/>
      <c r="C61" s="55"/>
      <c r="D61" s="12" t="s">
        <v>162</v>
      </c>
      <c r="E61" s="38">
        <f t="shared" si="21"/>
        <v>0</v>
      </c>
      <c r="F61" s="38" t="s">
        <v>166</v>
      </c>
      <c r="G61" s="38" t="s">
        <v>166</v>
      </c>
      <c r="H61" s="38" t="s">
        <v>166</v>
      </c>
      <c r="I61" s="38">
        <f t="shared" si="21"/>
        <v>0</v>
      </c>
      <c r="J61" s="34">
        <v>0</v>
      </c>
      <c r="K61" s="34" t="s">
        <v>166</v>
      </c>
      <c r="L61" s="34" t="s">
        <v>166</v>
      </c>
    </row>
    <row r="62" spans="1:12" ht="37.5">
      <c r="A62" s="108"/>
      <c r="B62" s="66"/>
      <c r="C62" s="55"/>
      <c r="D62" s="12" t="s">
        <v>163</v>
      </c>
      <c r="E62" s="38">
        <f t="shared" si="21"/>
        <v>0</v>
      </c>
      <c r="F62" s="38" t="s">
        <v>166</v>
      </c>
      <c r="G62" s="38" t="s">
        <v>166</v>
      </c>
      <c r="H62" s="38" t="s">
        <v>166</v>
      </c>
      <c r="I62" s="38">
        <f t="shared" si="21"/>
        <v>0</v>
      </c>
      <c r="J62" s="34">
        <v>0</v>
      </c>
      <c r="K62" s="34" t="s">
        <v>166</v>
      </c>
      <c r="L62" s="34" t="s">
        <v>166</v>
      </c>
    </row>
    <row r="63" spans="1:12">
      <c r="A63" s="108"/>
      <c r="B63" s="66"/>
      <c r="C63" s="54" t="s">
        <v>167</v>
      </c>
      <c r="D63" s="11" t="s">
        <v>1</v>
      </c>
      <c r="E63" s="38">
        <f>E64+E66+E68+E70+E71</f>
        <v>8749.4</v>
      </c>
      <c r="F63" s="38" t="s">
        <v>166</v>
      </c>
      <c r="G63" s="38" t="s">
        <v>166</v>
      </c>
      <c r="H63" s="38" t="s">
        <v>166</v>
      </c>
      <c r="I63" s="38">
        <f>I64+I66+I68+I70+I71</f>
        <v>2167.8000000000002</v>
      </c>
      <c r="J63" s="34">
        <f t="shared" si="15"/>
        <v>24.776556106704462</v>
      </c>
      <c r="K63" s="34" t="s">
        <v>166</v>
      </c>
      <c r="L63" s="34" t="s">
        <v>166</v>
      </c>
    </row>
    <row r="64" spans="1:12">
      <c r="A64" s="108"/>
      <c r="B64" s="66"/>
      <c r="C64" s="55"/>
      <c r="D64" s="12" t="s">
        <v>2</v>
      </c>
      <c r="E64" s="38">
        <f>E485+E2186+E3431</f>
        <v>0</v>
      </c>
      <c r="F64" s="38">
        <f t="shared" ref="F64:I64" si="24">F485+F2186+F3431</f>
        <v>0</v>
      </c>
      <c r="G64" s="38">
        <f t="shared" si="24"/>
        <v>0</v>
      </c>
      <c r="H64" s="38">
        <f t="shared" si="24"/>
        <v>0</v>
      </c>
      <c r="I64" s="38">
        <f t="shared" si="24"/>
        <v>0</v>
      </c>
      <c r="J64" s="34">
        <v>0</v>
      </c>
      <c r="K64" s="34">
        <v>0</v>
      </c>
      <c r="L64" s="34">
        <v>0</v>
      </c>
    </row>
    <row r="65" spans="1:12" ht="37.5">
      <c r="A65" s="108"/>
      <c r="B65" s="66"/>
      <c r="C65" s="55"/>
      <c r="D65" s="12" t="s">
        <v>153</v>
      </c>
      <c r="E65" s="38">
        <f t="shared" ref="E65:I71" si="25">E486+E2187+E3432</f>
        <v>0</v>
      </c>
      <c r="F65" s="38">
        <f t="shared" si="25"/>
        <v>0</v>
      </c>
      <c r="G65" s="38">
        <f t="shared" si="25"/>
        <v>0</v>
      </c>
      <c r="H65" s="38">
        <f t="shared" si="25"/>
        <v>0</v>
      </c>
      <c r="I65" s="38">
        <f t="shared" si="25"/>
        <v>0</v>
      </c>
      <c r="J65" s="34">
        <v>0</v>
      </c>
      <c r="K65" s="34">
        <v>0</v>
      </c>
      <c r="L65" s="34">
        <v>0</v>
      </c>
    </row>
    <row r="66" spans="1:12" ht="37.5">
      <c r="A66" s="108"/>
      <c r="B66" s="66"/>
      <c r="C66" s="55"/>
      <c r="D66" s="12" t="s">
        <v>6</v>
      </c>
      <c r="E66" s="38">
        <f t="shared" si="25"/>
        <v>8749.4</v>
      </c>
      <c r="F66" s="38">
        <f t="shared" si="25"/>
        <v>8749.4</v>
      </c>
      <c r="G66" s="38">
        <f t="shared" si="25"/>
        <v>8749.4</v>
      </c>
      <c r="H66" s="38">
        <f t="shared" si="25"/>
        <v>2167.8000000000002</v>
      </c>
      <c r="I66" s="38">
        <f t="shared" si="25"/>
        <v>2167.8000000000002</v>
      </c>
      <c r="J66" s="34">
        <f t="shared" si="15"/>
        <v>24.776556106704462</v>
      </c>
      <c r="K66" s="34">
        <f t="shared" ref="K66" si="26">H66/F66*100</f>
        <v>24.776556106704462</v>
      </c>
      <c r="L66" s="34">
        <f t="shared" ref="L66" si="27">H66/G66*100</f>
        <v>24.776556106704462</v>
      </c>
    </row>
    <row r="67" spans="1:12" ht="56.25">
      <c r="A67" s="108"/>
      <c r="B67" s="66"/>
      <c r="C67" s="55"/>
      <c r="D67" s="13" t="s">
        <v>154</v>
      </c>
      <c r="E67" s="38">
        <f t="shared" si="25"/>
        <v>0</v>
      </c>
      <c r="F67" s="38">
        <f t="shared" si="25"/>
        <v>0</v>
      </c>
      <c r="G67" s="38">
        <f t="shared" si="25"/>
        <v>0</v>
      </c>
      <c r="H67" s="38">
        <f t="shared" si="25"/>
        <v>0</v>
      </c>
      <c r="I67" s="38">
        <f t="shared" si="25"/>
        <v>0</v>
      </c>
      <c r="J67" s="34">
        <v>0</v>
      </c>
      <c r="K67" s="34">
        <v>0</v>
      </c>
      <c r="L67" s="34">
        <v>0</v>
      </c>
    </row>
    <row r="68" spans="1:12" ht="75">
      <c r="A68" s="108"/>
      <c r="B68" s="66"/>
      <c r="C68" s="55"/>
      <c r="D68" s="13" t="s">
        <v>159</v>
      </c>
      <c r="E68" s="38">
        <f t="shared" si="25"/>
        <v>0</v>
      </c>
      <c r="F68" s="38">
        <f t="shared" si="25"/>
        <v>0</v>
      </c>
      <c r="G68" s="38">
        <f t="shared" si="25"/>
        <v>0</v>
      </c>
      <c r="H68" s="38">
        <f t="shared" si="25"/>
        <v>0</v>
      </c>
      <c r="I68" s="38">
        <f t="shared" si="25"/>
        <v>0</v>
      </c>
      <c r="J68" s="34">
        <v>0</v>
      </c>
      <c r="K68" s="34">
        <v>0</v>
      </c>
      <c r="L68" s="34">
        <v>0</v>
      </c>
    </row>
    <row r="69" spans="1:12" ht="56.25">
      <c r="A69" s="108"/>
      <c r="B69" s="66"/>
      <c r="C69" s="55"/>
      <c r="D69" s="13" t="s">
        <v>154</v>
      </c>
      <c r="E69" s="38">
        <f t="shared" si="25"/>
        <v>0</v>
      </c>
      <c r="F69" s="38">
        <f t="shared" si="25"/>
        <v>0</v>
      </c>
      <c r="G69" s="38">
        <f t="shared" si="25"/>
        <v>0</v>
      </c>
      <c r="H69" s="38">
        <f t="shared" si="25"/>
        <v>0</v>
      </c>
      <c r="I69" s="38">
        <f t="shared" si="25"/>
        <v>0</v>
      </c>
      <c r="J69" s="34">
        <v>0</v>
      </c>
      <c r="K69" s="34">
        <v>0</v>
      </c>
      <c r="L69" s="34">
        <v>0</v>
      </c>
    </row>
    <row r="70" spans="1:12">
      <c r="A70" s="108"/>
      <c r="B70" s="66"/>
      <c r="C70" s="55"/>
      <c r="D70" s="12" t="s">
        <v>162</v>
      </c>
      <c r="E70" s="38">
        <f t="shared" si="25"/>
        <v>0</v>
      </c>
      <c r="F70" s="38" t="s">
        <v>166</v>
      </c>
      <c r="G70" s="38" t="s">
        <v>166</v>
      </c>
      <c r="H70" s="38" t="s">
        <v>166</v>
      </c>
      <c r="I70" s="38">
        <f t="shared" si="25"/>
        <v>0</v>
      </c>
      <c r="J70" s="34">
        <v>0</v>
      </c>
      <c r="K70" s="34" t="s">
        <v>166</v>
      </c>
      <c r="L70" s="34" t="s">
        <v>166</v>
      </c>
    </row>
    <row r="71" spans="1:12" ht="37.5">
      <c r="A71" s="108"/>
      <c r="B71" s="66"/>
      <c r="C71" s="55"/>
      <c r="D71" s="12" t="s">
        <v>163</v>
      </c>
      <c r="E71" s="38">
        <f t="shared" si="25"/>
        <v>0</v>
      </c>
      <c r="F71" s="38" t="s">
        <v>166</v>
      </c>
      <c r="G71" s="38" t="s">
        <v>166</v>
      </c>
      <c r="H71" s="38" t="s">
        <v>166</v>
      </c>
      <c r="I71" s="38">
        <f t="shared" si="25"/>
        <v>0</v>
      </c>
      <c r="J71" s="34">
        <v>0</v>
      </c>
      <c r="K71" s="34" t="s">
        <v>166</v>
      </c>
      <c r="L71" s="34" t="s">
        <v>166</v>
      </c>
    </row>
    <row r="72" spans="1:12">
      <c r="A72" s="108"/>
      <c r="B72" s="66"/>
      <c r="C72" s="54" t="s">
        <v>187</v>
      </c>
      <c r="D72" s="11" t="s">
        <v>1</v>
      </c>
      <c r="E72" s="38">
        <f>E73+E75+E77+E79+E80</f>
        <v>781.2</v>
      </c>
      <c r="F72" s="38" t="s">
        <v>166</v>
      </c>
      <c r="G72" s="38" t="s">
        <v>166</v>
      </c>
      <c r="H72" s="38" t="s">
        <v>166</v>
      </c>
      <c r="I72" s="38">
        <f>I73+I75+I77+I79+I80</f>
        <v>195.3</v>
      </c>
      <c r="J72" s="34">
        <f t="shared" si="15"/>
        <v>25</v>
      </c>
      <c r="K72" s="34" t="s">
        <v>166</v>
      </c>
      <c r="L72" s="34" t="s">
        <v>166</v>
      </c>
    </row>
    <row r="73" spans="1:12">
      <c r="A73" s="108"/>
      <c r="B73" s="66"/>
      <c r="C73" s="55"/>
      <c r="D73" s="12" t="s">
        <v>2</v>
      </c>
      <c r="E73" s="38">
        <f>E2195+E3440</f>
        <v>0</v>
      </c>
      <c r="F73" s="38">
        <f t="shared" ref="F73:I73" si="28">F2195+F3440</f>
        <v>0</v>
      </c>
      <c r="G73" s="38">
        <f t="shared" si="28"/>
        <v>0</v>
      </c>
      <c r="H73" s="38">
        <f t="shared" si="28"/>
        <v>0</v>
      </c>
      <c r="I73" s="38">
        <f t="shared" si="28"/>
        <v>0</v>
      </c>
      <c r="J73" s="34">
        <v>0</v>
      </c>
      <c r="K73" s="34">
        <v>0</v>
      </c>
      <c r="L73" s="34">
        <v>0</v>
      </c>
    </row>
    <row r="74" spans="1:12" ht="37.5">
      <c r="A74" s="108"/>
      <c r="B74" s="66"/>
      <c r="C74" s="55"/>
      <c r="D74" s="12" t="s">
        <v>153</v>
      </c>
      <c r="E74" s="38">
        <f t="shared" ref="E74:I80" si="29">E2196+E3441</f>
        <v>0</v>
      </c>
      <c r="F74" s="38">
        <f t="shared" si="29"/>
        <v>0</v>
      </c>
      <c r="G74" s="38">
        <f t="shared" si="29"/>
        <v>0</v>
      </c>
      <c r="H74" s="38">
        <f t="shared" si="29"/>
        <v>0</v>
      </c>
      <c r="I74" s="38">
        <f t="shared" si="29"/>
        <v>0</v>
      </c>
      <c r="J74" s="34">
        <v>0</v>
      </c>
      <c r="K74" s="34">
        <v>0</v>
      </c>
      <c r="L74" s="34">
        <v>0</v>
      </c>
    </row>
    <row r="75" spans="1:12" ht="37.5">
      <c r="A75" s="108"/>
      <c r="B75" s="66"/>
      <c r="C75" s="55"/>
      <c r="D75" s="12" t="s">
        <v>6</v>
      </c>
      <c r="E75" s="38">
        <f t="shared" si="29"/>
        <v>781.2</v>
      </c>
      <c r="F75" s="38">
        <f t="shared" si="29"/>
        <v>781.2</v>
      </c>
      <c r="G75" s="38">
        <f t="shared" si="29"/>
        <v>781.2</v>
      </c>
      <c r="H75" s="38">
        <f t="shared" si="29"/>
        <v>195.3</v>
      </c>
      <c r="I75" s="38">
        <f t="shared" si="29"/>
        <v>195.3</v>
      </c>
      <c r="J75" s="34">
        <f t="shared" si="15"/>
        <v>25</v>
      </c>
      <c r="K75" s="34">
        <f t="shared" ref="K75" si="30">H75/F75*100</f>
        <v>25</v>
      </c>
      <c r="L75" s="34">
        <f t="shared" ref="L75" si="31">H75/G75*100</f>
        <v>25</v>
      </c>
    </row>
    <row r="76" spans="1:12" ht="56.25">
      <c r="A76" s="108"/>
      <c r="B76" s="66"/>
      <c r="C76" s="55"/>
      <c r="D76" s="13" t="s">
        <v>154</v>
      </c>
      <c r="E76" s="38">
        <f t="shared" si="29"/>
        <v>0</v>
      </c>
      <c r="F76" s="38">
        <f t="shared" si="29"/>
        <v>0</v>
      </c>
      <c r="G76" s="38">
        <f t="shared" si="29"/>
        <v>0</v>
      </c>
      <c r="H76" s="38">
        <f t="shared" si="29"/>
        <v>0</v>
      </c>
      <c r="I76" s="38">
        <f t="shared" si="29"/>
        <v>0</v>
      </c>
      <c r="J76" s="34">
        <v>0</v>
      </c>
      <c r="K76" s="34">
        <v>0</v>
      </c>
      <c r="L76" s="34">
        <v>0</v>
      </c>
    </row>
    <row r="77" spans="1:12" ht="75">
      <c r="A77" s="108"/>
      <c r="B77" s="66"/>
      <c r="C77" s="55"/>
      <c r="D77" s="13" t="s">
        <v>159</v>
      </c>
      <c r="E77" s="38">
        <f t="shared" si="29"/>
        <v>0</v>
      </c>
      <c r="F77" s="38">
        <f t="shared" si="29"/>
        <v>0</v>
      </c>
      <c r="G77" s="38">
        <f t="shared" si="29"/>
        <v>0</v>
      </c>
      <c r="H77" s="38">
        <f t="shared" si="29"/>
        <v>0</v>
      </c>
      <c r="I77" s="38">
        <f t="shared" si="29"/>
        <v>0</v>
      </c>
      <c r="J77" s="34">
        <v>0</v>
      </c>
      <c r="K77" s="34">
        <v>0</v>
      </c>
      <c r="L77" s="34">
        <v>0</v>
      </c>
    </row>
    <row r="78" spans="1:12" ht="56.25">
      <c r="A78" s="108"/>
      <c r="B78" s="66"/>
      <c r="C78" s="55"/>
      <c r="D78" s="13" t="s">
        <v>154</v>
      </c>
      <c r="E78" s="38">
        <f t="shared" si="29"/>
        <v>0</v>
      </c>
      <c r="F78" s="38">
        <f t="shared" si="29"/>
        <v>0</v>
      </c>
      <c r="G78" s="38">
        <f t="shared" si="29"/>
        <v>0</v>
      </c>
      <c r="H78" s="38">
        <f t="shared" si="29"/>
        <v>0</v>
      </c>
      <c r="I78" s="38">
        <f t="shared" si="29"/>
        <v>0</v>
      </c>
      <c r="J78" s="34">
        <v>0</v>
      </c>
      <c r="K78" s="34">
        <v>0</v>
      </c>
      <c r="L78" s="34">
        <v>0</v>
      </c>
    </row>
    <row r="79" spans="1:12">
      <c r="A79" s="108"/>
      <c r="B79" s="66"/>
      <c r="C79" s="55"/>
      <c r="D79" s="12" t="s">
        <v>162</v>
      </c>
      <c r="E79" s="38">
        <f t="shared" si="29"/>
        <v>0</v>
      </c>
      <c r="F79" s="38" t="s">
        <v>166</v>
      </c>
      <c r="G79" s="38" t="s">
        <v>166</v>
      </c>
      <c r="H79" s="38" t="s">
        <v>166</v>
      </c>
      <c r="I79" s="38">
        <f t="shared" si="29"/>
        <v>0</v>
      </c>
      <c r="J79" s="34">
        <v>0</v>
      </c>
      <c r="K79" s="34" t="s">
        <v>166</v>
      </c>
      <c r="L79" s="34" t="s">
        <v>166</v>
      </c>
    </row>
    <row r="80" spans="1:12" ht="37.5">
      <c r="A80" s="108"/>
      <c r="B80" s="66"/>
      <c r="C80" s="55"/>
      <c r="D80" s="12" t="s">
        <v>163</v>
      </c>
      <c r="E80" s="38">
        <f t="shared" si="29"/>
        <v>0</v>
      </c>
      <c r="F80" s="38" t="s">
        <v>166</v>
      </c>
      <c r="G80" s="38" t="s">
        <v>166</v>
      </c>
      <c r="H80" s="38" t="s">
        <v>166</v>
      </c>
      <c r="I80" s="38">
        <f t="shared" si="29"/>
        <v>0</v>
      </c>
      <c r="J80" s="34">
        <v>0</v>
      </c>
      <c r="K80" s="34" t="s">
        <v>166</v>
      </c>
      <c r="L80" s="34" t="s">
        <v>166</v>
      </c>
    </row>
    <row r="81" spans="1:12" hidden="1">
      <c r="A81" s="108"/>
      <c r="B81" s="66"/>
      <c r="C81" s="54" t="s">
        <v>173</v>
      </c>
      <c r="D81" s="11" t="s">
        <v>1</v>
      </c>
      <c r="E81" s="38">
        <f>E82+E84+E86+E88+E89</f>
        <v>0</v>
      </c>
      <c r="F81" s="38" t="s">
        <v>166</v>
      </c>
      <c r="G81" s="38" t="s">
        <v>166</v>
      </c>
      <c r="H81" s="38" t="s">
        <v>166</v>
      </c>
      <c r="I81" s="38">
        <f>I82+I84+I86+I88+I89</f>
        <v>0</v>
      </c>
      <c r="J81" s="5">
        <v>0</v>
      </c>
      <c r="K81" s="5" t="s">
        <v>166</v>
      </c>
      <c r="L81" s="5" t="s">
        <v>166</v>
      </c>
    </row>
    <row r="82" spans="1:12" hidden="1">
      <c r="A82" s="108"/>
      <c r="B82" s="66"/>
      <c r="C82" s="55"/>
      <c r="D82" s="12" t="s">
        <v>2</v>
      </c>
      <c r="E82" s="38">
        <f>E494+E2204</f>
        <v>0</v>
      </c>
      <c r="F82" s="38">
        <f t="shared" ref="F82:I82" si="32">F494+F2204</f>
        <v>0</v>
      </c>
      <c r="G82" s="38">
        <f t="shared" si="32"/>
        <v>0</v>
      </c>
      <c r="H82" s="38">
        <f t="shared" si="32"/>
        <v>0</v>
      </c>
      <c r="I82" s="38">
        <f t="shared" si="32"/>
        <v>0</v>
      </c>
      <c r="J82" s="5">
        <v>0</v>
      </c>
      <c r="K82" s="5">
        <v>0</v>
      </c>
      <c r="L82" s="5">
        <v>0</v>
      </c>
    </row>
    <row r="83" spans="1:12" ht="37.5" hidden="1">
      <c r="A83" s="108"/>
      <c r="B83" s="66"/>
      <c r="C83" s="55"/>
      <c r="D83" s="12" t="s">
        <v>153</v>
      </c>
      <c r="E83" s="38">
        <f t="shared" ref="E83:I89" si="33">E495+E2205</f>
        <v>0</v>
      </c>
      <c r="F83" s="38">
        <f t="shared" si="33"/>
        <v>0</v>
      </c>
      <c r="G83" s="38">
        <f t="shared" si="33"/>
        <v>0</v>
      </c>
      <c r="H83" s="38">
        <f t="shared" si="33"/>
        <v>0</v>
      </c>
      <c r="I83" s="38">
        <f t="shared" si="33"/>
        <v>0</v>
      </c>
      <c r="J83" s="5">
        <v>0</v>
      </c>
      <c r="K83" s="5">
        <v>0</v>
      </c>
      <c r="L83" s="5">
        <v>0</v>
      </c>
    </row>
    <row r="84" spans="1:12" ht="37.5" hidden="1">
      <c r="A84" s="108"/>
      <c r="B84" s="66"/>
      <c r="C84" s="55"/>
      <c r="D84" s="12" t="s">
        <v>6</v>
      </c>
      <c r="E84" s="38">
        <f t="shared" si="33"/>
        <v>0</v>
      </c>
      <c r="F84" s="38">
        <f t="shared" si="33"/>
        <v>0</v>
      </c>
      <c r="G84" s="38">
        <f t="shared" si="33"/>
        <v>0</v>
      </c>
      <c r="H84" s="38">
        <f t="shared" si="33"/>
        <v>0</v>
      </c>
      <c r="I84" s="38">
        <f t="shared" si="33"/>
        <v>0</v>
      </c>
      <c r="J84" s="5">
        <v>0</v>
      </c>
      <c r="K84" s="5">
        <v>0</v>
      </c>
      <c r="L84" s="5">
        <v>0</v>
      </c>
    </row>
    <row r="85" spans="1:12" ht="56.25" hidden="1">
      <c r="A85" s="108"/>
      <c r="B85" s="66"/>
      <c r="C85" s="55"/>
      <c r="D85" s="13" t="s">
        <v>154</v>
      </c>
      <c r="E85" s="38">
        <f t="shared" si="33"/>
        <v>0</v>
      </c>
      <c r="F85" s="38">
        <f t="shared" si="33"/>
        <v>0</v>
      </c>
      <c r="G85" s="38">
        <f t="shared" si="33"/>
        <v>0</v>
      </c>
      <c r="H85" s="38">
        <f t="shared" si="33"/>
        <v>0</v>
      </c>
      <c r="I85" s="38">
        <f t="shared" si="33"/>
        <v>0</v>
      </c>
      <c r="J85" s="5">
        <v>0</v>
      </c>
      <c r="K85" s="5">
        <v>0</v>
      </c>
      <c r="L85" s="5">
        <v>0</v>
      </c>
    </row>
    <row r="86" spans="1:12" ht="75" hidden="1">
      <c r="A86" s="108"/>
      <c r="B86" s="66"/>
      <c r="C86" s="55"/>
      <c r="D86" s="13" t="s">
        <v>159</v>
      </c>
      <c r="E86" s="38">
        <f t="shared" si="33"/>
        <v>0</v>
      </c>
      <c r="F86" s="38">
        <f t="shared" si="33"/>
        <v>0</v>
      </c>
      <c r="G86" s="38">
        <f t="shared" si="33"/>
        <v>0</v>
      </c>
      <c r="H86" s="38">
        <f t="shared" si="33"/>
        <v>0</v>
      </c>
      <c r="I86" s="38">
        <f t="shared" si="33"/>
        <v>0</v>
      </c>
      <c r="J86" s="5">
        <v>0</v>
      </c>
      <c r="K86" s="5">
        <v>0</v>
      </c>
      <c r="L86" s="5">
        <v>0</v>
      </c>
    </row>
    <row r="87" spans="1:12" ht="56.25" hidden="1">
      <c r="A87" s="108"/>
      <c r="B87" s="66"/>
      <c r="C87" s="55"/>
      <c r="D87" s="13" t="s">
        <v>154</v>
      </c>
      <c r="E87" s="38">
        <f t="shared" si="33"/>
        <v>0</v>
      </c>
      <c r="F87" s="38">
        <f t="shared" si="33"/>
        <v>0</v>
      </c>
      <c r="G87" s="38">
        <f t="shared" si="33"/>
        <v>0</v>
      </c>
      <c r="H87" s="38">
        <f t="shared" si="33"/>
        <v>0</v>
      </c>
      <c r="I87" s="38">
        <f t="shared" si="33"/>
        <v>0</v>
      </c>
      <c r="J87" s="5">
        <v>0</v>
      </c>
      <c r="K87" s="5">
        <v>0</v>
      </c>
      <c r="L87" s="5">
        <v>0</v>
      </c>
    </row>
    <row r="88" spans="1:12" hidden="1">
      <c r="A88" s="108"/>
      <c r="B88" s="66"/>
      <c r="C88" s="55"/>
      <c r="D88" s="12" t="s">
        <v>162</v>
      </c>
      <c r="E88" s="38">
        <f t="shared" si="33"/>
        <v>0</v>
      </c>
      <c r="F88" s="38" t="s">
        <v>166</v>
      </c>
      <c r="G88" s="38" t="s">
        <v>166</v>
      </c>
      <c r="H88" s="38" t="s">
        <v>166</v>
      </c>
      <c r="I88" s="38">
        <f t="shared" si="33"/>
        <v>0</v>
      </c>
      <c r="J88" s="5">
        <v>0</v>
      </c>
      <c r="K88" s="5" t="s">
        <v>166</v>
      </c>
      <c r="L88" s="5" t="s">
        <v>166</v>
      </c>
    </row>
    <row r="89" spans="1:12" ht="37.5" hidden="1">
      <c r="A89" s="108"/>
      <c r="B89" s="66"/>
      <c r="C89" s="55"/>
      <c r="D89" s="12" t="s">
        <v>163</v>
      </c>
      <c r="E89" s="38">
        <f t="shared" si="33"/>
        <v>0</v>
      </c>
      <c r="F89" s="38" t="s">
        <v>166</v>
      </c>
      <c r="G89" s="38" t="s">
        <v>166</v>
      </c>
      <c r="H89" s="38" t="s">
        <v>166</v>
      </c>
      <c r="I89" s="38">
        <f t="shared" si="33"/>
        <v>0</v>
      </c>
      <c r="J89" s="5">
        <v>0</v>
      </c>
      <c r="K89" s="5" t="s">
        <v>166</v>
      </c>
      <c r="L89" s="5" t="s">
        <v>166</v>
      </c>
    </row>
    <row r="90" spans="1:12" hidden="1">
      <c r="A90" s="108"/>
      <c r="B90" s="66"/>
      <c r="C90" s="54" t="s">
        <v>224</v>
      </c>
      <c r="D90" s="11" t="s">
        <v>1</v>
      </c>
      <c r="E90" s="38">
        <f>E91+E93+E95+E97+E98</f>
        <v>0</v>
      </c>
      <c r="F90" s="38" t="s">
        <v>166</v>
      </c>
      <c r="G90" s="38" t="s">
        <v>166</v>
      </c>
      <c r="H90" s="38" t="s">
        <v>166</v>
      </c>
      <c r="I90" s="38">
        <f>I91+I93+I95+I97+I98</f>
        <v>0</v>
      </c>
      <c r="J90" s="5">
        <v>0</v>
      </c>
      <c r="K90" s="5" t="s">
        <v>166</v>
      </c>
      <c r="L90" s="5" t="s">
        <v>166</v>
      </c>
    </row>
    <row r="91" spans="1:12" hidden="1">
      <c r="A91" s="108"/>
      <c r="B91" s="66"/>
      <c r="C91" s="55"/>
      <c r="D91" s="12" t="s">
        <v>2</v>
      </c>
      <c r="E91" s="38">
        <f>E503</f>
        <v>0</v>
      </c>
      <c r="F91" s="38">
        <f t="shared" ref="F91:I91" si="34">F503</f>
        <v>0</v>
      </c>
      <c r="G91" s="38">
        <f t="shared" si="34"/>
        <v>0</v>
      </c>
      <c r="H91" s="38">
        <f t="shared" si="34"/>
        <v>0</v>
      </c>
      <c r="I91" s="38">
        <f t="shared" si="34"/>
        <v>0</v>
      </c>
      <c r="J91" s="5">
        <v>0</v>
      </c>
      <c r="K91" s="5">
        <v>0</v>
      </c>
      <c r="L91" s="5">
        <v>0</v>
      </c>
    </row>
    <row r="92" spans="1:12" ht="37.5" hidden="1">
      <c r="A92" s="108"/>
      <c r="B92" s="66"/>
      <c r="C92" s="55"/>
      <c r="D92" s="12" t="s">
        <v>153</v>
      </c>
      <c r="E92" s="38">
        <f t="shared" ref="E92:I98" si="35">E504</f>
        <v>0</v>
      </c>
      <c r="F92" s="38">
        <f t="shared" si="35"/>
        <v>0</v>
      </c>
      <c r="G92" s="38">
        <f t="shared" si="35"/>
        <v>0</v>
      </c>
      <c r="H92" s="38">
        <f t="shared" si="35"/>
        <v>0</v>
      </c>
      <c r="I92" s="38">
        <f t="shared" si="35"/>
        <v>0</v>
      </c>
      <c r="J92" s="5">
        <v>0</v>
      </c>
      <c r="K92" s="5">
        <v>0</v>
      </c>
      <c r="L92" s="5">
        <v>0</v>
      </c>
    </row>
    <row r="93" spans="1:12" ht="37.5" hidden="1">
      <c r="A93" s="108"/>
      <c r="B93" s="66"/>
      <c r="C93" s="55"/>
      <c r="D93" s="12" t="s">
        <v>6</v>
      </c>
      <c r="E93" s="38">
        <f t="shared" si="35"/>
        <v>0</v>
      </c>
      <c r="F93" s="38">
        <f t="shared" si="35"/>
        <v>0</v>
      </c>
      <c r="G93" s="38">
        <f t="shared" si="35"/>
        <v>0</v>
      </c>
      <c r="H93" s="38">
        <f t="shared" si="35"/>
        <v>0</v>
      </c>
      <c r="I93" s="38">
        <f t="shared" si="35"/>
        <v>0</v>
      </c>
      <c r="J93" s="5">
        <v>0</v>
      </c>
      <c r="K93" s="5">
        <v>0</v>
      </c>
      <c r="L93" s="5">
        <v>0</v>
      </c>
    </row>
    <row r="94" spans="1:12" ht="56.25" hidden="1">
      <c r="A94" s="108"/>
      <c r="B94" s="66"/>
      <c r="C94" s="55"/>
      <c r="D94" s="13" t="s">
        <v>154</v>
      </c>
      <c r="E94" s="38">
        <f t="shared" si="35"/>
        <v>0</v>
      </c>
      <c r="F94" s="38">
        <f t="shared" si="35"/>
        <v>0</v>
      </c>
      <c r="G94" s="38">
        <f t="shared" si="35"/>
        <v>0</v>
      </c>
      <c r="H94" s="38">
        <f t="shared" si="35"/>
        <v>0</v>
      </c>
      <c r="I94" s="38">
        <f t="shared" si="35"/>
        <v>0</v>
      </c>
      <c r="J94" s="5">
        <v>0</v>
      </c>
      <c r="K94" s="5">
        <v>0</v>
      </c>
      <c r="L94" s="5">
        <v>0</v>
      </c>
    </row>
    <row r="95" spans="1:12" ht="75" hidden="1">
      <c r="A95" s="108"/>
      <c r="B95" s="66"/>
      <c r="C95" s="55"/>
      <c r="D95" s="13" t="s">
        <v>159</v>
      </c>
      <c r="E95" s="38">
        <f t="shared" si="35"/>
        <v>0</v>
      </c>
      <c r="F95" s="38">
        <f t="shared" si="35"/>
        <v>0</v>
      </c>
      <c r="G95" s="38">
        <f t="shared" si="35"/>
        <v>0</v>
      </c>
      <c r="H95" s="38">
        <f t="shared" si="35"/>
        <v>0</v>
      </c>
      <c r="I95" s="38">
        <f t="shared" si="35"/>
        <v>0</v>
      </c>
      <c r="J95" s="5">
        <v>0</v>
      </c>
      <c r="K95" s="5">
        <v>0</v>
      </c>
      <c r="L95" s="5">
        <v>0</v>
      </c>
    </row>
    <row r="96" spans="1:12" ht="56.25" hidden="1">
      <c r="A96" s="108"/>
      <c r="B96" s="66"/>
      <c r="C96" s="55"/>
      <c r="D96" s="13" t="s">
        <v>154</v>
      </c>
      <c r="E96" s="38">
        <f t="shared" si="35"/>
        <v>0</v>
      </c>
      <c r="F96" s="38">
        <f t="shared" si="35"/>
        <v>0</v>
      </c>
      <c r="G96" s="38">
        <f t="shared" si="35"/>
        <v>0</v>
      </c>
      <c r="H96" s="38">
        <f t="shared" si="35"/>
        <v>0</v>
      </c>
      <c r="I96" s="38">
        <f t="shared" si="35"/>
        <v>0</v>
      </c>
      <c r="J96" s="5">
        <v>0</v>
      </c>
      <c r="K96" s="5">
        <v>0</v>
      </c>
      <c r="L96" s="5">
        <v>0</v>
      </c>
    </row>
    <row r="97" spans="1:12" hidden="1">
      <c r="A97" s="108"/>
      <c r="B97" s="66"/>
      <c r="C97" s="55"/>
      <c r="D97" s="12" t="s">
        <v>162</v>
      </c>
      <c r="E97" s="38">
        <f t="shared" si="35"/>
        <v>0</v>
      </c>
      <c r="F97" s="38" t="str">
        <f t="shared" si="35"/>
        <v>х</v>
      </c>
      <c r="G97" s="38" t="str">
        <f t="shared" si="35"/>
        <v>х</v>
      </c>
      <c r="H97" s="38" t="str">
        <f t="shared" si="35"/>
        <v>х</v>
      </c>
      <c r="I97" s="38">
        <f t="shared" si="35"/>
        <v>0</v>
      </c>
      <c r="J97" s="5">
        <v>0</v>
      </c>
      <c r="K97" s="5" t="s">
        <v>166</v>
      </c>
      <c r="L97" s="5" t="s">
        <v>166</v>
      </c>
    </row>
    <row r="98" spans="1:12" ht="37.5" hidden="1">
      <c r="A98" s="108"/>
      <c r="B98" s="66"/>
      <c r="C98" s="55"/>
      <c r="D98" s="12" t="s">
        <v>163</v>
      </c>
      <c r="E98" s="38">
        <f t="shared" si="35"/>
        <v>0</v>
      </c>
      <c r="F98" s="38" t="str">
        <f t="shared" si="35"/>
        <v>х</v>
      </c>
      <c r="G98" s="38" t="str">
        <f t="shared" si="35"/>
        <v>х</v>
      </c>
      <c r="H98" s="38" t="str">
        <f t="shared" si="35"/>
        <v>х</v>
      </c>
      <c r="I98" s="38">
        <f t="shared" si="35"/>
        <v>0</v>
      </c>
      <c r="J98" s="5">
        <v>0</v>
      </c>
      <c r="K98" s="5" t="s">
        <v>166</v>
      </c>
      <c r="L98" s="5" t="s">
        <v>166</v>
      </c>
    </row>
    <row r="99" spans="1:12">
      <c r="A99" s="65" t="s">
        <v>225</v>
      </c>
      <c r="B99" s="63" t="s">
        <v>4</v>
      </c>
      <c r="C99" s="54" t="s">
        <v>226</v>
      </c>
      <c r="D99" s="11" t="s">
        <v>1</v>
      </c>
      <c r="E99" s="38">
        <f>E100+E102+E104+E106+E107</f>
        <v>6620460.8999999994</v>
      </c>
      <c r="F99" s="38" t="s">
        <v>166</v>
      </c>
      <c r="G99" s="38" t="s">
        <v>166</v>
      </c>
      <c r="H99" s="38" t="s">
        <v>166</v>
      </c>
      <c r="I99" s="38">
        <f>I100+I102+I104+I106+I107</f>
        <v>1485857.7</v>
      </c>
      <c r="J99" s="34">
        <f t="shared" si="15"/>
        <v>22.443417798902793</v>
      </c>
      <c r="K99" s="34" t="s">
        <v>166</v>
      </c>
      <c r="L99" s="34" t="s">
        <v>166</v>
      </c>
    </row>
    <row r="100" spans="1:12">
      <c r="A100" s="66"/>
      <c r="B100" s="63"/>
      <c r="C100" s="55"/>
      <c r="D100" s="12" t="s">
        <v>2</v>
      </c>
      <c r="E100" s="38">
        <f>E110+E120</f>
        <v>6610560.2999999998</v>
      </c>
      <c r="F100" s="38">
        <f t="shared" ref="F100:I100" si="36">F110+F120</f>
        <v>7233839.5999999996</v>
      </c>
      <c r="G100" s="38">
        <f t="shared" si="36"/>
        <v>7233025</v>
      </c>
      <c r="H100" s="38">
        <f t="shared" si="36"/>
        <v>1485857.7</v>
      </c>
      <c r="I100" s="38">
        <f t="shared" si="36"/>
        <v>1485857.7</v>
      </c>
      <c r="J100" s="34">
        <f t="shared" si="15"/>
        <v>22.477031182969469</v>
      </c>
      <c r="K100" s="34">
        <f t="shared" ref="K100:K103" si="37">H100/F100*100</f>
        <v>20.540373883877656</v>
      </c>
      <c r="L100" s="34">
        <f t="shared" ref="L100:L103" si="38">H100/G100*100</f>
        <v>20.542687188278762</v>
      </c>
    </row>
    <row r="101" spans="1:12" ht="37.5">
      <c r="A101" s="66"/>
      <c r="B101" s="63"/>
      <c r="C101" s="55"/>
      <c r="D101" s="12" t="s">
        <v>153</v>
      </c>
      <c r="E101" s="38">
        <f t="shared" ref="E101:I107" si="39">E111+E121</f>
        <v>24.7</v>
      </c>
      <c r="F101" s="38">
        <f t="shared" si="39"/>
        <v>24.7</v>
      </c>
      <c r="G101" s="38">
        <f t="shared" si="39"/>
        <v>22.2</v>
      </c>
      <c r="H101" s="38">
        <f t="shared" si="39"/>
        <v>0</v>
      </c>
      <c r="I101" s="38">
        <f t="shared" si="39"/>
        <v>0</v>
      </c>
      <c r="J101" s="34">
        <f t="shared" si="15"/>
        <v>0</v>
      </c>
      <c r="K101" s="34">
        <f t="shared" si="37"/>
        <v>0</v>
      </c>
      <c r="L101" s="34">
        <f t="shared" si="38"/>
        <v>0</v>
      </c>
    </row>
    <row r="102" spans="1:12" ht="37.5">
      <c r="A102" s="66"/>
      <c r="B102" s="63"/>
      <c r="C102" s="55"/>
      <c r="D102" s="12" t="s">
        <v>6</v>
      </c>
      <c r="E102" s="38">
        <f t="shared" si="39"/>
        <v>1209.3</v>
      </c>
      <c r="F102" s="38">
        <f t="shared" si="39"/>
        <v>1209.3</v>
      </c>
      <c r="G102" s="38">
        <f t="shared" si="39"/>
        <v>1209.3</v>
      </c>
      <c r="H102" s="38">
        <f t="shared" si="39"/>
        <v>0</v>
      </c>
      <c r="I102" s="38">
        <f t="shared" si="39"/>
        <v>0</v>
      </c>
      <c r="J102" s="34">
        <f t="shared" si="15"/>
        <v>0</v>
      </c>
      <c r="K102" s="34">
        <f t="shared" si="37"/>
        <v>0</v>
      </c>
      <c r="L102" s="34">
        <f t="shared" si="38"/>
        <v>0</v>
      </c>
    </row>
    <row r="103" spans="1:12" ht="56.25">
      <c r="A103" s="66"/>
      <c r="B103" s="63"/>
      <c r="C103" s="55"/>
      <c r="D103" s="13" t="s">
        <v>154</v>
      </c>
      <c r="E103" s="38">
        <f t="shared" si="39"/>
        <v>1209.3</v>
      </c>
      <c r="F103" s="38">
        <f t="shared" si="39"/>
        <v>1209.3</v>
      </c>
      <c r="G103" s="38">
        <f t="shared" si="39"/>
        <v>1209.3</v>
      </c>
      <c r="H103" s="38">
        <f t="shared" si="39"/>
        <v>0</v>
      </c>
      <c r="I103" s="38">
        <f t="shared" si="39"/>
        <v>0</v>
      </c>
      <c r="J103" s="34">
        <f t="shared" si="15"/>
        <v>0</v>
      </c>
      <c r="K103" s="34">
        <f t="shared" si="37"/>
        <v>0</v>
      </c>
      <c r="L103" s="34">
        <f t="shared" si="38"/>
        <v>0</v>
      </c>
    </row>
    <row r="104" spans="1:12" ht="75">
      <c r="A104" s="66"/>
      <c r="B104" s="63"/>
      <c r="C104" s="55"/>
      <c r="D104" s="13" t="s">
        <v>159</v>
      </c>
      <c r="E104" s="38">
        <f t="shared" si="39"/>
        <v>0</v>
      </c>
      <c r="F104" s="38">
        <f t="shared" si="39"/>
        <v>0</v>
      </c>
      <c r="G104" s="38">
        <f t="shared" si="39"/>
        <v>0</v>
      </c>
      <c r="H104" s="38">
        <f t="shared" si="39"/>
        <v>0</v>
      </c>
      <c r="I104" s="38">
        <f t="shared" si="39"/>
        <v>0</v>
      </c>
      <c r="J104" s="34">
        <v>0</v>
      </c>
      <c r="K104" s="34">
        <v>0</v>
      </c>
      <c r="L104" s="34">
        <v>0</v>
      </c>
    </row>
    <row r="105" spans="1:12" ht="56.25">
      <c r="A105" s="66"/>
      <c r="B105" s="63"/>
      <c r="C105" s="55"/>
      <c r="D105" s="13" t="s">
        <v>154</v>
      </c>
      <c r="E105" s="38">
        <f t="shared" si="39"/>
        <v>0</v>
      </c>
      <c r="F105" s="38">
        <f t="shared" si="39"/>
        <v>0</v>
      </c>
      <c r="G105" s="38">
        <f t="shared" si="39"/>
        <v>0</v>
      </c>
      <c r="H105" s="38">
        <f t="shared" si="39"/>
        <v>0</v>
      </c>
      <c r="I105" s="38">
        <f t="shared" si="39"/>
        <v>0</v>
      </c>
      <c r="J105" s="34">
        <v>0</v>
      </c>
      <c r="K105" s="34">
        <v>0</v>
      </c>
      <c r="L105" s="34">
        <v>0</v>
      </c>
    </row>
    <row r="106" spans="1:12">
      <c r="A106" s="66"/>
      <c r="B106" s="63"/>
      <c r="C106" s="55"/>
      <c r="D106" s="12" t="s">
        <v>162</v>
      </c>
      <c r="E106" s="38">
        <f t="shared" si="39"/>
        <v>8691.2999999999993</v>
      </c>
      <c r="F106" s="38" t="s">
        <v>166</v>
      </c>
      <c r="G106" s="38" t="s">
        <v>166</v>
      </c>
      <c r="H106" s="38" t="s">
        <v>166</v>
      </c>
      <c r="I106" s="38">
        <f t="shared" si="39"/>
        <v>0</v>
      </c>
      <c r="J106" s="34">
        <f t="shared" si="15"/>
        <v>0</v>
      </c>
      <c r="K106" s="34" t="s">
        <v>166</v>
      </c>
      <c r="L106" s="34" t="s">
        <v>166</v>
      </c>
    </row>
    <row r="107" spans="1:12" ht="37.5">
      <c r="A107" s="66"/>
      <c r="B107" s="63"/>
      <c r="C107" s="55"/>
      <c r="D107" s="12" t="s">
        <v>163</v>
      </c>
      <c r="E107" s="38">
        <f t="shared" si="39"/>
        <v>0</v>
      </c>
      <c r="F107" s="38" t="s">
        <v>166</v>
      </c>
      <c r="G107" s="38" t="s">
        <v>166</v>
      </c>
      <c r="H107" s="38" t="s">
        <v>166</v>
      </c>
      <c r="I107" s="38">
        <f t="shared" si="39"/>
        <v>0</v>
      </c>
      <c r="J107" s="34">
        <v>0</v>
      </c>
      <c r="K107" s="34" t="s">
        <v>166</v>
      </c>
      <c r="L107" s="34" t="s">
        <v>166</v>
      </c>
    </row>
    <row r="108" spans="1:12">
      <c r="A108" s="66"/>
      <c r="B108" s="63"/>
      <c r="C108" s="23" t="s">
        <v>28</v>
      </c>
      <c r="D108" s="17"/>
      <c r="E108" s="39"/>
      <c r="F108" s="40"/>
      <c r="G108" s="40"/>
      <c r="H108" s="40"/>
      <c r="I108" s="40"/>
      <c r="J108" s="32"/>
      <c r="K108" s="32"/>
      <c r="L108" s="32"/>
    </row>
    <row r="109" spans="1:12">
      <c r="A109" s="66"/>
      <c r="B109" s="63"/>
      <c r="C109" s="55"/>
      <c r="D109" s="11" t="s">
        <v>1</v>
      </c>
      <c r="E109" s="38">
        <f>E110+E112+E114+E116+E117</f>
        <v>1234</v>
      </c>
      <c r="F109" s="38" t="s">
        <v>166</v>
      </c>
      <c r="G109" s="38" t="s">
        <v>166</v>
      </c>
      <c r="H109" s="38" t="s">
        <v>166</v>
      </c>
      <c r="I109" s="38">
        <f>I110+I112+I114+I116+I117</f>
        <v>0</v>
      </c>
      <c r="J109" s="5">
        <f t="shared" ref="J109:J113" si="40">I109/E109*100</f>
        <v>0</v>
      </c>
      <c r="K109" s="5" t="s">
        <v>166</v>
      </c>
      <c r="L109" s="5" t="s">
        <v>166</v>
      </c>
    </row>
    <row r="110" spans="1:12">
      <c r="A110" s="66"/>
      <c r="B110" s="63"/>
      <c r="C110" s="55"/>
      <c r="D110" s="12" t="s">
        <v>2</v>
      </c>
      <c r="E110" s="38">
        <f>E130+E184</f>
        <v>24.7</v>
      </c>
      <c r="F110" s="38">
        <f t="shared" ref="F110:I110" si="41">F130+F184</f>
        <v>24.7</v>
      </c>
      <c r="G110" s="38">
        <f t="shared" si="41"/>
        <v>22.2</v>
      </c>
      <c r="H110" s="38">
        <f t="shared" si="41"/>
        <v>0</v>
      </c>
      <c r="I110" s="38">
        <f t="shared" si="41"/>
        <v>0</v>
      </c>
      <c r="J110" s="5">
        <f t="shared" si="40"/>
        <v>0</v>
      </c>
      <c r="K110" s="5">
        <f t="shared" ref="K110:K113" si="42">H110/F110*100</f>
        <v>0</v>
      </c>
      <c r="L110" s="5">
        <f t="shared" ref="L110:L113" si="43">H110/G110*100</f>
        <v>0</v>
      </c>
    </row>
    <row r="111" spans="1:12" ht="37.5">
      <c r="A111" s="66"/>
      <c r="B111" s="63"/>
      <c r="C111" s="55"/>
      <c r="D111" s="12" t="s">
        <v>153</v>
      </c>
      <c r="E111" s="38">
        <f t="shared" ref="E111:I117" si="44">E131+E185</f>
        <v>24.7</v>
      </c>
      <c r="F111" s="38">
        <f t="shared" si="44"/>
        <v>24.7</v>
      </c>
      <c r="G111" s="38">
        <f t="shared" si="44"/>
        <v>22.2</v>
      </c>
      <c r="H111" s="38">
        <f t="shared" si="44"/>
        <v>0</v>
      </c>
      <c r="I111" s="38">
        <f t="shared" si="44"/>
        <v>0</v>
      </c>
      <c r="J111" s="5">
        <f t="shared" si="40"/>
        <v>0</v>
      </c>
      <c r="K111" s="5">
        <f t="shared" si="42"/>
        <v>0</v>
      </c>
      <c r="L111" s="5">
        <f t="shared" si="43"/>
        <v>0</v>
      </c>
    </row>
    <row r="112" spans="1:12" ht="37.5">
      <c r="A112" s="66"/>
      <c r="B112" s="63"/>
      <c r="C112" s="55"/>
      <c r="D112" s="12" t="s">
        <v>6</v>
      </c>
      <c r="E112" s="38">
        <f t="shared" si="44"/>
        <v>1209.3</v>
      </c>
      <c r="F112" s="38">
        <f t="shared" si="44"/>
        <v>1209.3</v>
      </c>
      <c r="G112" s="38">
        <f t="shared" si="44"/>
        <v>1209.3</v>
      </c>
      <c r="H112" s="38">
        <f t="shared" si="44"/>
        <v>0</v>
      </c>
      <c r="I112" s="38">
        <f t="shared" si="44"/>
        <v>0</v>
      </c>
      <c r="J112" s="5">
        <f t="shared" si="40"/>
        <v>0</v>
      </c>
      <c r="K112" s="5">
        <f t="shared" si="42"/>
        <v>0</v>
      </c>
      <c r="L112" s="5">
        <f t="shared" si="43"/>
        <v>0</v>
      </c>
    </row>
    <row r="113" spans="1:12" ht="56.25">
      <c r="A113" s="66"/>
      <c r="B113" s="63"/>
      <c r="C113" s="55"/>
      <c r="D113" s="13" t="s">
        <v>154</v>
      </c>
      <c r="E113" s="38">
        <f t="shared" si="44"/>
        <v>1209.3</v>
      </c>
      <c r="F113" s="38">
        <f t="shared" si="44"/>
        <v>1209.3</v>
      </c>
      <c r="G113" s="38">
        <f t="shared" si="44"/>
        <v>1209.3</v>
      </c>
      <c r="H113" s="38">
        <f t="shared" si="44"/>
        <v>0</v>
      </c>
      <c r="I113" s="38">
        <f t="shared" si="44"/>
        <v>0</v>
      </c>
      <c r="J113" s="5">
        <f t="shared" si="40"/>
        <v>0</v>
      </c>
      <c r="K113" s="5">
        <f t="shared" si="42"/>
        <v>0</v>
      </c>
      <c r="L113" s="5">
        <f t="shared" si="43"/>
        <v>0</v>
      </c>
    </row>
    <row r="114" spans="1:12" ht="75">
      <c r="A114" s="66"/>
      <c r="B114" s="63"/>
      <c r="C114" s="55"/>
      <c r="D114" s="13" t="s">
        <v>159</v>
      </c>
      <c r="E114" s="38">
        <f t="shared" si="44"/>
        <v>0</v>
      </c>
      <c r="F114" s="38">
        <f t="shared" si="44"/>
        <v>0</v>
      </c>
      <c r="G114" s="38">
        <f t="shared" si="44"/>
        <v>0</v>
      </c>
      <c r="H114" s="38">
        <f t="shared" si="44"/>
        <v>0</v>
      </c>
      <c r="I114" s="38">
        <f t="shared" si="44"/>
        <v>0</v>
      </c>
      <c r="J114" s="5">
        <v>0</v>
      </c>
      <c r="K114" s="5">
        <v>0</v>
      </c>
      <c r="L114" s="5">
        <v>0</v>
      </c>
    </row>
    <row r="115" spans="1:12" ht="56.25">
      <c r="A115" s="66"/>
      <c r="B115" s="63"/>
      <c r="C115" s="55"/>
      <c r="D115" s="13" t="s">
        <v>154</v>
      </c>
      <c r="E115" s="38">
        <f t="shared" si="44"/>
        <v>0</v>
      </c>
      <c r="F115" s="38">
        <f t="shared" si="44"/>
        <v>0</v>
      </c>
      <c r="G115" s="38">
        <f t="shared" si="44"/>
        <v>0</v>
      </c>
      <c r="H115" s="38">
        <f t="shared" si="44"/>
        <v>0</v>
      </c>
      <c r="I115" s="38">
        <f t="shared" si="44"/>
        <v>0</v>
      </c>
      <c r="J115" s="5">
        <v>0</v>
      </c>
      <c r="K115" s="5">
        <v>0</v>
      </c>
      <c r="L115" s="5">
        <v>0</v>
      </c>
    </row>
    <row r="116" spans="1:12">
      <c r="A116" s="66"/>
      <c r="B116" s="63"/>
      <c r="C116" s="55"/>
      <c r="D116" s="12" t="s">
        <v>162</v>
      </c>
      <c r="E116" s="38">
        <f t="shared" si="44"/>
        <v>0</v>
      </c>
      <c r="F116" s="38" t="s">
        <v>166</v>
      </c>
      <c r="G116" s="38" t="s">
        <v>166</v>
      </c>
      <c r="H116" s="38" t="s">
        <v>166</v>
      </c>
      <c r="I116" s="38">
        <f t="shared" si="44"/>
        <v>0</v>
      </c>
      <c r="J116" s="5">
        <v>0</v>
      </c>
      <c r="K116" s="5" t="s">
        <v>166</v>
      </c>
      <c r="L116" s="5" t="s">
        <v>166</v>
      </c>
    </row>
    <row r="117" spans="1:12" ht="37.5">
      <c r="A117" s="66"/>
      <c r="B117" s="63"/>
      <c r="C117" s="55"/>
      <c r="D117" s="12" t="s">
        <v>163</v>
      </c>
      <c r="E117" s="38">
        <f t="shared" si="44"/>
        <v>0</v>
      </c>
      <c r="F117" s="38" t="s">
        <v>166</v>
      </c>
      <c r="G117" s="38" t="s">
        <v>166</v>
      </c>
      <c r="H117" s="38" t="s">
        <v>166</v>
      </c>
      <c r="I117" s="38">
        <f t="shared" si="44"/>
        <v>0</v>
      </c>
      <c r="J117" s="5">
        <v>0</v>
      </c>
      <c r="K117" s="5" t="s">
        <v>166</v>
      </c>
      <c r="L117" s="5" t="s">
        <v>166</v>
      </c>
    </row>
    <row r="118" spans="1:12">
      <c r="A118" s="66"/>
      <c r="B118" s="63"/>
      <c r="C118" s="23" t="s">
        <v>220</v>
      </c>
      <c r="D118" s="17"/>
      <c r="E118" s="39"/>
      <c r="F118" s="40"/>
      <c r="G118" s="40"/>
      <c r="H118" s="40"/>
      <c r="I118" s="40"/>
      <c r="J118" s="32"/>
      <c r="K118" s="32"/>
      <c r="L118" s="32"/>
    </row>
    <row r="119" spans="1:12">
      <c r="A119" s="66"/>
      <c r="B119" s="63"/>
      <c r="C119" s="55"/>
      <c r="D119" s="11" t="s">
        <v>1</v>
      </c>
      <c r="E119" s="38">
        <f>E120+E122+E124+E126+E127</f>
        <v>6619226.8999999994</v>
      </c>
      <c r="F119" s="38" t="s">
        <v>166</v>
      </c>
      <c r="G119" s="38" t="s">
        <v>166</v>
      </c>
      <c r="H119" s="38" t="s">
        <v>166</v>
      </c>
      <c r="I119" s="38">
        <f>I120+I122+I124+I126+I127</f>
        <v>1485857.7</v>
      </c>
      <c r="J119" s="5">
        <f t="shared" ref="J119:J126" si="45">I119/E119*100</f>
        <v>22.447601849092074</v>
      </c>
      <c r="K119" s="5" t="s">
        <v>166</v>
      </c>
      <c r="L119" s="5" t="s">
        <v>166</v>
      </c>
    </row>
    <row r="120" spans="1:12">
      <c r="A120" s="66"/>
      <c r="B120" s="63"/>
      <c r="C120" s="55"/>
      <c r="D120" s="12" t="s">
        <v>2</v>
      </c>
      <c r="E120" s="38">
        <f>E194+E230+E257+E284+E338+E383+E401+E428</f>
        <v>6610535.5999999996</v>
      </c>
      <c r="F120" s="38">
        <f t="shared" ref="F120:I120" si="46">F194+F230+F257+F284+F338+F383+F401+F428</f>
        <v>7233814.8999999994</v>
      </c>
      <c r="G120" s="38">
        <f t="shared" si="46"/>
        <v>7233002.7999999998</v>
      </c>
      <c r="H120" s="38">
        <f t="shared" si="46"/>
        <v>1485857.7</v>
      </c>
      <c r="I120" s="38">
        <f t="shared" si="46"/>
        <v>1485857.7</v>
      </c>
      <c r="J120" s="5">
        <f t="shared" si="45"/>
        <v>22.477115167491117</v>
      </c>
      <c r="K120" s="5">
        <f t="shared" ref="K120" si="47">H120/F120*100</f>
        <v>20.540444019379041</v>
      </c>
      <c r="L120" s="5">
        <f t="shared" ref="L120" si="48">H120/G120*100</f>
        <v>20.542750239222912</v>
      </c>
    </row>
    <row r="121" spans="1:12" ht="37.5">
      <c r="A121" s="66"/>
      <c r="B121" s="63"/>
      <c r="C121" s="55"/>
      <c r="D121" s="12" t="s">
        <v>153</v>
      </c>
      <c r="E121" s="38">
        <f t="shared" ref="E121:I127" si="49">E195+E231+E258+E285+E339+E384+E402+E429</f>
        <v>0</v>
      </c>
      <c r="F121" s="38">
        <f t="shared" si="49"/>
        <v>0</v>
      </c>
      <c r="G121" s="38">
        <f t="shared" si="49"/>
        <v>0</v>
      </c>
      <c r="H121" s="38">
        <f t="shared" si="49"/>
        <v>0</v>
      </c>
      <c r="I121" s="38">
        <f t="shared" si="49"/>
        <v>0</v>
      </c>
      <c r="J121" s="5">
        <v>0</v>
      </c>
      <c r="K121" s="5">
        <v>0</v>
      </c>
      <c r="L121" s="5">
        <v>0</v>
      </c>
    </row>
    <row r="122" spans="1:12" ht="37.5">
      <c r="A122" s="66"/>
      <c r="B122" s="63"/>
      <c r="C122" s="55"/>
      <c r="D122" s="12" t="s">
        <v>6</v>
      </c>
      <c r="E122" s="38">
        <f t="shared" si="49"/>
        <v>0</v>
      </c>
      <c r="F122" s="38">
        <f t="shared" si="49"/>
        <v>0</v>
      </c>
      <c r="G122" s="38">
        <f t="shared" si="49"/>
        <v>0</v>
      </c>
      <c r="H122" s="38">
        <f t="shared" si="49"/>
        <v>0</v>
      </c>
      <c r="I122" s="38">
        <f t="shared" si="49"/>
        <v>0</v>
      </c>
      <c r="J122" s="5">
        <v>0</v>
      </c>
      <c r="K122" s="5">
        <v>0</v>
      </c>
      <c r="L122" s="5">
        <v>0</v>
      </c>
    </row>
    <row r="123" spans="1:12" ht="56.25">
      <c r="A123" s="66"/>
      <c r="B123" s="63"/>
      <c r="C123" s="55"/>
      <c r="D123" s="13" t="s">
        <v>154</v>
      </c>
      <c r="E123" s="38">
        <f t="shared" si="49"/>
        <v>0</v>
      </c>
      <c r="F123" s="38">
        <f t="shared" si="49"/>
        <v>0</v>
      </c>
      <c r="G123" s="38">
        <f t="shared" si="49"/>
        <v>0</v>
      </c>
      <c r="H123" s="38">
        <f t="shared" si="49"/>
        <v>0</v>
      </c>
      <c r="I123" s="38">
        <f t="shared" si="49"/>
        <v>0</v>
      </c>
      <c r="J123" s="5">
        <v>0</v>
      </c>
      <c r="K123" s="5">
        <v>0</v>
      </c>
      <c r="L123" s="5">
        <v>0</v>
      </c>
    </row>
    <row r="124" spans="1:12" ht="75">
      <c r="A124" s="66"/>
      <c r="B124" s="63"/>
      <c r="C124" s="55"/>
      <c r="D124" s="13" t="s">
        <v>159</v>
      </c>
      <c r="E124" s="38">
        <f t="shared" si="49"/>
        <v>0</v>
      </c>
      <c r="F124" s="38">
        <f t="shared" si="49"/>
        <v>0</v>
      </c>
      <c r="G124" s="38">
        <f t="shared" si="49"/>
        <v>0</v>
      </c>
      <c r="H124" s="38">
        <f t="shared" si="49"/>
        <v>0</v>
      </c>
      <c r="I124" s="38">
        <f t="shared" si="49"/>
        <v>0</v>
      </c>
      <c r="J124" s="5">
        <v>0</v>
      </c>
      <c r="K124" s="5">
        <v>0</v>
      </c>
      <c r="L124" s="5">
        <v>0</v>
      </c>
    </row>
    <row r="125" spans="1:12" ht="56.25">
      <c r="A125" s="66"/>
      <c r="B125" s="63"/>
      <c r="C125" s="55"/>
      <c r="D125" s="13" t="s">
        <v>154</v>
      </c>
      <c r="E125" s="38">
        <f t="shared" si="49"/>
        <v>0</v>
      </c>
      <c r="F125" s="38">
        <f t="shared" si="49"/>
        <v>0</v>
      </c>
      <c r="G125" s="38">
        <f t="shared" si="49"/>
        <v>0</v>
      </c>
      <c r="H125" s="38">
        <f t="shared" si="49"/>
        <v>0</v>
      </c>
      <c r="I125" s="38">
        <f t="shared" si="49"/>
        <v>0</v>
      </c>
      <c r="J125" s="5">
        <v>0</v>
      </c>
      <c r="K125" s="5">
        <v>0</v>
      </c>
      <c r="L125" s="5">
        <v>0</v>
      </c>
    </row>
    <row r="126" spans="1:12">
      <c r="A126" s="66"/>
      <c r="B126" s="63"/>
      <c r="C126" s="55"/>
      <c r="D126" s="12" t="s">
        <v>162</v>
      </c>
      <c r="E126" s="38">
        <f t="shared" si="49"/>
        <v>8691.2999999999993</v>
      </c>
      <c r="F126" s="38" t="s">
        <v>166</v>
      </c>
      <c r="G126" s="38" t="s">
        <v>166</v>
      </c>
      <c r="H126" s="38" t="s">
        <v>166</v>
      </c>
      <c r="I126" s="38">
        <f t="shared" si="49"/>
        <v>0</v>
      </c>
      <c r="J126" s="5">
        <f t="shared" si="45"/>
        <v>0</v>
      </c>
      <c r="K126" s="5" t="s">
        <v>166</v>
      </c>
      <c r="L126" s="5" t="s">
        <v>166</v>
      </c>
    </row>
    <row r="127" spans="1:12" ht="37.5">
      <c r="A127" s="67"/>
      <c r="B127" s="63"/>
      <c r="C127" s="55"/>
      <c r="D127" s="12" t="s">
        <v>163</v>
      </c>
      <c r="E127" s="38">
        <f t="shared" si="49"/>
        <v>0</v>
      </c>
      <c r="F127" s="38" t="s">
        <v>166</v>
      </c>
      <c r="G127" s="38" t="s">
        <v>166</v>
      </c>
      <c r="H127" s="38" t="s">
        <v>166</v>
      </c>
      <c r="I127" s="38">
        <f t="shared" si="49"/>
        <v>0</v>
      </c>
      <c r="J127" s="5">
        <v>0</v>
      </c>
      <c r="K127" s="5" t="s">
        <v>166</v>
      </c>
      <c r="L127" s="5" t="s">
        <v>166</v>
      </c>
    </row>
    <row r="128" spans="1:12">
      <c r="A128" s="18"/>
      <c r="B128" s="19"/>
      <c r="C128" s="20"/>
      <c r="D128" s="15"/>
      <c r="E128" s="39"/>
      <c r="F128" s="40"/>
      <c r="G128" s="40"/>
      <c r="H128" s="40"/>
      <c r="I128" s="40"/>
      <c r="J128" s="32"/>
      <c r="K128" s="32"/>
      <c r="L128" s="32"/>
    </row>
    <row r="129" spans="1:12">
      <c r="A129" s="76" t="s">
        <v>227</v>
      </c>
      <c r="B129" s="76" t="s">
        <v>228</v>
      </c>
      <c r="C129" s="55" t="s">
        <v>229</v>
      </c>
      <c r="D129" s="11" t="s">
        <v>1</v>
      </c>
      <c r="E129" s="38">
        <f>E130+E132+E134+E136+E137</f>
        <v>1234</v>
      </c>
      <c r="F129" s="38" t="s">
        <v>166</v>
      </c>
      <c r="G129" s="38" t="s">
        <v>166</v>
      </c>
      <c r="H129" s="38" t="s">
        <v>166</v>
      </c>
      <c r="I129" s="38">
        <f>I130+I132+I134+I136+I137</f>
        <v>0</v>
      </c>
      <c r="J129" s="5">
        <f t="shared" ref="J129:J130" si="50">I129/E129*100</f>
        <v>0</v>
      </c>
      <c r="K129" s="5" t="s">
        <v>166</v>
      </c>
      <c r="L129" s="5" t="s">
        <v>166</v>
      </c>
    </row>
    <row r="130" spans="1:12">
      <c r="A130" s="76"/>
      <c r="B130" s="76"/>
      <c r="C130" s="55"/>
      <c r="D130" s="12" t="s">
        <v>2</v>
      </c>
      <c r="E130" s="38">
        <f t="shared" ref="E130:I137" si="51">E139+E148+E157+E166+E175</f>
        <v>24.7</v>
      </c>
      <c r="F130" s="38">
        <f t="shared" si="51"/>
        <v>24.7</v>
      </c>
      <c r="G130" s="38">
        <f t="shared" si="51"/>
        <v>22.2</v>
      </c>
      <c r="H130" s="38">
        <f t="shared" si="51"/>
        <v>0</v>
      </c>
      <c r="I130" s="38">
        <f t="shared" si="51"/>
        <v>0</v>
      </c>
      <c r="J130" s="5">
        <f t="shared" si="50"/>
        <v>0</v>
      </c>
      <c r="K130" s="5">
        <f t="shared" ref="K130" si="52">H130/F130*100</f>
        <v>0</v>
      </c>
      <c r="L130" s="5">
        <f t="shared" ref="L130" si="53">H130/G130*100</f>
        <v>0</v>
      </c>
    </row>
    <row r="131" spans="1:12" ht="37.5">
      <c r="A131" s="76"/>
      <c r="B131" s="76"/>
      <c r="C131" s="55"/>
      <c r="D131" s="12" t="s">
        <v>153</v>
      </c>
      <c r="E131" s="38">
        <f t="shared" si="51"/>
        <v>24.7</v>
      </c>
      <c r="F131" s="38">
        <f t="shared" si="51"/>
        <v>24.7</v>
      </c>
      <c r="G131" s="38">
        <f t="shared" si="51"/>
        <v>22.2</v>
      </c>
      <c r="H131" s="38">
        <f t="shared" si="51"/>
        <v>0</v>
      </c>
      <c r="I131" s="38">
        <f t="shared" si="51"/>
        <v>0</v>
      </c>
      <c r="J131" s="5">
        <f t="shared" ref="J131" si="54">I131/E131*100</f>
        <v>0</v>
      </c>
      <c r="K131" s="5">
        <f t="shared" ref="K131" si="55">H131/F131*100</f>
        <v>0</v>
      </c>
      <c r="L131" s="5">
        <f t="shared" ref="L131" si="56">H131/G131*100</f>
        <v>0</v>
      </c>
    </row>
    <row r="132" spans="1:12" ht="37.5">
      <c r="A132" s="76"/>
      <c r="B132" s="76"/>
      <c r="C132" s="55"/>
      <c r="D132" s="12" t="s">
        <v>6</v>
      </c>
      <c r="E132" s="38">
        <f t="shared" si="51"/>
        <v>1209.3</v>
      </c>
      <c r="F132" s="38">
        <f t="shared" si="51"/>
        <v>1209.3</v>
      </c>
      <c r="G132" s="38">
        <f t="shared" si="51"/>
        <v>1209.3</v>
      </c>
      <c r="H132" s="38">
        <f t="shared" si="51"/>
        <v>0</v>
      </c>
      <c r="I132" s="38">
        <f t="shared" si="51"/>
        <v>0</v>
      </c>
      <c r="J132" s="5">
        <f t="shared" ref="J132" si="57">I132/E132*100</f>
        <v>0</v>
      </c>
      <c r="K132" s="5">
        <f t="shared" ref="K132" si="58">H132/F132*100</f>
        <v>0</v>
      </c>
      <c r="L132" s="5">
        <f t="shared" ref="L132" si="59">H132/G132*100</f>
        <v>0</v>
      </c>
    </row>
    <row r="133" spans="1:12" ht="56.25">
      <c r="A133" s="76"/>
      <c r="B133" s="76"/>
      <c r="C133" s="55"/>
      <c r="D133" s="13" t="s">
        <v>154</v>
      </c>
      <c r="E133" s="38">
        <f t="shared" si="51"/>
        <v>1209.3</v>
      </c>
      <c r="F133" s="38">
        <f t="shared" si="51"/>
        <v>1209.3</v>
      </c>
      <c r="G133" s="38">
        <f t="shared" si="51"/>
        <v>1209.3</v>
      </c>
      <c r="H133" s="38">
        <f t="shared" si="51"/>
        <v>0</v>
      </c>
      <c r="I133" s="38">
        <f t="shared" si="51"/>
        <v>0</v>
      </c>
      <c r="J133" s="5">
        <f t="shared" ref="J133" si="60">I133/E133*100</f>
        <v>0</v>
      </c>
      <c r="K133" s="5">
        <f t="shared" ref="K133" si="61">H133/F133*100</f>
        <v>0</v>
      </c>
      <c r="L133" s="5">
        <f t="shared" ref="L133" si="62">H133/G133*100</f>
        <v>0</v>
      </c>
    </row>
    <row r="134" spans="1:12" ht="75">
      <c r="A134" s="76"/>
      <c r="B134" s="76"/>
      <c r="C134" s="55"/>
      <c r="D134" s="13" t="s">
        <v>159</v>
      </c>
      <c r="E134" s="38">
        <f t="shared" si="51"/>
        <v>0</v>
      </c>
      <c r="F134" s="38">
        <f t="shared" si="51"/>
        <v>0</v>
      </c>
      <c r="G134" s="38">
        <f t="shared" si="51"/>
        <v>0</v>
      </c>
      <c r="H134" s="38">
        <f t="shared" si="51"/>
        <v>0</v>
      </c>
      <c r="I134" s="38">
        <f t="shared" si="51"/>
        <v>0</v>
      </c>
      <c r="J134" s="5">
        <v>0</v>
      </c>
      <c r="K134" s="5">
        <v>0</v>
      </c>
      <c r="L134" s="5">
        <v>0</v>
      </c>
    </row>
    <row r="135" spans="1:12" ht="56.25">
      <c r="A135" s="76"/>
      <c r="B135" s="76"/>
      <c r="C135" s="55"/>
      <c r="D135" s="13" t="s">
        <v>154</v>
      </c>
      <c r="E135" s="38">
        <f t="shared" si="51"/>
        <v>0</v>
      </c>
      <c r="F135" s="38">
        <f t="shared" si="51"/>
        <v>0</v>
      </c>
      <c r="G135" s="38">
        <f t="shared" si="51"/>
        <v>0</v>
      </c>
      <c r="H135" s="38">
        <f t="shared" si="51"/>
        <v>0</v>
      </c>
      <c r="I135" s="38">
        <f t="shared" si="51"/>
        <v>0</v>
      </c>
      <c r="J135" s="5">
        <v>0</v>
      </c>
      <c r="K135" s="5">
        <v>0</v>
      </c>
      <c r="L135" s="5">
        <v>0</v>
      </c>
    </row>
    <row r="136" spans="1:12">
      <c r="A136" s="76"/>
      <c r="B136" s="76"/>
      <c r="C136" s="55"/>
      <c r="D136" s="12" t="s">
        <v>162</v>
      </c>
      <c r="E136" s="38">
        <f t="shared" si="51"/>
        <v>0</v>
      </c>
      <c r="F136" s="38" t="s">
        <v>166</v>
      </c>
      <c r="G136" s="38" t="s">
        <v>166</v>
      </c>
      <c r="H136" s="38" t="s">
        <v>166</v>
      </c>
      <c r="I136" s="38">
        <f t="shared" si="51"/>
        <v>0</v>
      </c>
      <c r="J136" s="5">
        <v>0</v>
      </c>
      <c r="K136" s="5" t="s">
        <v>166</v>
      </c>
      <c r="L136" s="5" t="s">
        <v>166</v>
      </c>
    </row>
    <row r="137" spans="1:12" ht="37.5">
      <c r="A137" s="77"/>
      <c r="B137" s="77"/>
      <c r="C137" s="56"/>
      <c r="D137" s="12" t="s">
        <v>163</v>
      </c>
      <c r="E137" s="38">
        <f t="shared" si="51"/>
        <v>0</v>
      </c>
      <c r="F137" s="38" t="s">
        <v>166</v>
      </c>
      <c r="G137" s="38" t="s">
        <v>166</v>
      </c>
      <c r="H137" s="38" t="s">
        <v>166</v>
      </c>
      <c r="I137" s="38">
        <f t="shared" si="51"/>
        <v>0</v>
      </c>
      <c r="J137" s="5">
        <v>0</v>
      </c>
      <c r="K137" s="5" t="s">
        <v>166</v>
      </c>
      <c r="L137" s="5" t="s">
        <v>166</v>
      </c>
    </row>
    <row r="138" spans="1:12" hidden="1">
      <c r="A138" s="75" t="s">
        <v>230</v>
      </c>
      <c r="B138" s="75" t="s">
        <v>231</v>
      </c>
      <c r="C138" s="54" t="s">
        <v>229</v>
      </c>
      <c r="D138" s="11" t="s">
        <v>1</v>
      </c>
      <c r="E138" s="38">
        <f>E139+E141+E143+E145+E146</f>
        <v>0</v>
      </c>
      <c r="F138" s="38" t="s">
        <v>166</v>
      </c>
      <c r="G138" s="38" t="s">
        <v>166</v>
      </c>
      <c r="H138" s="38" t="s">
        <v>166</v>
      </c>
      <c r="I138" s="38">
        <f>I139+I141+I143+I145+I146</f>
        <v>0</v>
      </c>
      <c r="J138" s="5">
        <v>0</v>
      </c>
      <c r="K138" s="5" t="s">
        <v>166</v>
      </c>
      <c r="L138" s="5" t="s">
        <v>166</v>
      </c>
    </row>
    <row r="139" spans="1:12" hidden="1">
      <c r="A139" s="76"/>
      <c r="B139" s="76"/>
      <c r="C139" s="55"/>
      <c r="D139" s="12" t="s">
        <v>2</v>
      </c>
      <c r="E139" s="38">
        <v>0</v>
      </c>
      <c r="F139" s="40"/>
      <c r="G139" s="40"/>
      <c r="H139" s="40"/>
      <c r="I139" s="40"/>
      <c r="J139" s="5">
        <v>0</v>
      </c>
      <c r="K139" s="5">
        <v>0</v>
      </c>
      <c r="L139" s="5">
        <v>0</v>
      </c>
    </row>
    <row r="140" spans="1:12" ht="37.5" hidden="1">
      <c r="A140" s="76"/>
      <c r="B140" s="76"/>
      <c r="C140" s="55"/>
      <c r="D140" s="12" t="s">
        <v>153</v>
      </c>
      <c r="E140" s="38">
        <v>0</v>
      </c>
      <c r="F140" s="40"/>
      <c r="G140" s="40"/>
      <c r="H140" s="40"/>
      <c r="I140" s="40"/>
      <c r="J140" s="5">
        <v>0</v>
      </c>
      <c r="K140" s="5">
        <v>0</v>
      </c>
      <c r="L140" s="5">
        <v>0</v>
      </c>
    </row>
    <row r="141" spans="1:12" ht="37.5" hidden="1">
      <c r="A141" s="76"/>
      <c r="B141" s="76"/>
      <c r="C141" s="55"/>
      <c r="D141" s="12" t="s">
        <v>6</v>
      </c>
      <c r="E141" s="38"/>
      <c r="F141" s="40"/>
      <c r="G141" s="40"/>
      <c r="H141" s="40"/>
      <c r="I141" s="40"/>
      <c r="J141" s="5">
        <v>0</v>
      </c>
      <c r="K141" s="5">
        <v>0</v>
      </c>
      <c r="L141" s="5">
        <v>0</v>
      </c>
    </row>
    <row r="142" spans="1:12" ht="56.25" hidden="1">
      <c r="A142" s="76"/>
      <c r="B142" s="76"/>
      <c r="C142" s="55"/>
      <c r="D142" s="13" t="s">
        <v>154</v>
      </c>
      <c r="E142" s="38"/>
      <c r="F142" s="40"/>
      <c r="G142" s="40"/>
      <c r="H142" s="40"/>
      <c r="I142" s="40"/>
      <c r="J142" s="5">
        <v>0</v>
      </c>
      <c r="K142" s="5">
        <v>0</v>
      </c>
      <c r="L142" s="5">
        <v>0</v>
      </c>
    </row>
    <row r="143" spans="1:12" ht="75" hidden="1">
      <c r="A143" s="76"/>
      <c r="B143" s="76"/>
      <c r="C143" s="55"/>
      <c r="D143" s="13" t="s">
        <v>159</v>
      </c>
      <c r="E143" s="38"/>
      <c r="F143" s="40"/>
      <c r="G143" s="40"/>
      <c r="H143" s="40"/>
      <c r="I143" s="40"/>
      <c r="J143" s="5">
        <v>0</v>
      </c>
      <c r="K143" s="5">
        <v>0</v>
      </c>
      <c r="L143" s="5">
        <v>0</v>
      </c>
    </row>
    <row r="144" spans="1:12" ht="56.25" hidden="1">
      <c r="A144" s="76"/>
      <c r="B144" s="76"/>
      <c r="C144" s="55"/>
      <c r="D144" s="13" t="s">
        <v>154</v>
      </c>
      <c r="E144" s="38">
        <v>0</v>
      </c>
      <c r="F144" s="40"/>
      <c r="G144" s="40"/>
      <c r="H144" s="40"/>
      <c r="I144" s="40"/>
      <c r="J144" s="5">
        <v>0</v>
      </c>
      <c r="K144" s="5">
        <v>0</v>
      </c>
      <c r="L144" s="5">
        <v>0</v>
      </c>
    </row>
    <row r="145" spans="1:12" hidden="1">
      <c r="A145" s="76"/>
      <c r="B145" s="76"/>
      <c r="C145" s="55"/>
      <c r="D145" s="12" t="s">
        <v>162</v>
      </c>
      <c r="E145" s="38">
        <v>0</v>
      </c>
      <c r="F145" s="38" t="s">
        <v>166</v>
      </c>
      <c r="G145" s="38" t="s">
        <v>166</v>
      </c>
      <c r="H145" s="38" t="s">
        <v>166</v>
      </c>
      <c r="I145" s="40"/>
      <c r="J145" s="5">
        <v>0</v>
      </c>
      <c r="K145" s="5" t="s">
        <v>166</v>
      </c>
      <c r="L145" s="5" t="s">
        <v>166</v>
      </c>
    </row>
    <row r="146" spans="1:12" ht="37.5" hidden="1">
      <c r="A146" s="77"/>
      <c r="B146" s="77"/>
      <c r="C146" s="56"/>
      <c r="D146" s="12" t="s">
        <v>163</v>
      </c>
      <c r="E146" s="38">
        <v>0</v>
      </c>
      <c r="F146" s="38" t="s">
        <v>166</v>
      </c>
      <c r="G146" s="38" t="s">
        <v>166</v>
      </c>
      <c r="H146" s="38" t="s">
        <v>166</v>
      </c>
      <c r="I146" s="40"/>
      <c r="J146" s="5">
        <v>0</v>
      </c>
      <c r="K146" s="5" t="s">
        <v>166</v>
      </c>
      <c r="L146" s="5" t="s">
        <v>166</v>
      </c>
    </row>
    <row r="147" spans="1:12" hidden="1">
      <c r="A147" s="75" t="s">
        <v>232</v>
      </c>
      <c r="B147" s="75" t="s">
        <v>233</v>
      </c>
      <c r="C147" s="54" t="s">
        <v>229</v>
      </c>
      <c r="D147" s="11" t="s">
        <v>1</v>
      </c>
      <c r="E147" s="38">
        <f>E148+E150+E152+E154+E155</f>
        <v>0</v>
      </c>
      <c r="F147" s="38" t="s">
        <v>166</v>
      </c>
      <c r="G147" s="38" t="s">
        <v>166</v>
      </c>
      <c r="H147" s="38" t="s">
        <v>166</v>
      </c>
      <c r="I147" s="38">
        <f>I148+I150+I152+I154+I155</f>
        <v>0</v>
      </c>
      <c r="J147" s="5">
        <v>0</v>
      </c>
      <c r="K147" s="5" t="s">
        <v>166</v>
      </c>
      <c r="L147" s="5" t="s">
        <v>166</v>
      </c>
    </row>
    <row r="148" spans="1:12" hidden="1">
      <c r="A148" s="76"/>
      <c r="B148" s="76"/>
      <c r="C148" s="55"/>
      <c r="D148" s="12" t="s">
        <v>2</v>
      </c>
      <c r="E148" s="38">
        <v>0</v>
      </c>
      <c r="F148" s="40"/>
      <c r="G148" s="40"/>
      <c r="H148" s="40"/>
      <c r="I148" s="40"/>
      <c r="J148" s="5">
        <v>0</v>
      </c>
      <c r="K148" s="5">
        <v>0</v>
      </c>
      <c r="L148" s="5">
        <v>0</v>
      </c>
    </row>
    <row r="149" spans="1:12" ht="37.5" hidden="1">
      <c r="A149" s="76"/>
      <c r="B149" s="76"/>
      <c r="C149" s="55"/>
      <c r="D149" s="12" t="s">
        <v>153</v>
      </c>
      <c r="E149" s="38">
        <v>0</v>
      </c>
      <c r="F149" s="40"/>
      <c r="G149" s="40"/>
      <c r="H149" s="40"/>
      <c r="I149" s="40"/>
      <c r="J149" s="5">
        <v>0</v>
      </c>
      <c r="K149" s="5">
        <v>0</v>
      </c>
      <c r="L149" s="5">
        <v>0</v>
      </c>
    </row>
    <row r="150" spans="1:12" ht="37.5" hidden="1">
      <c r="A150" s="76"/>
      <c r="B150" s="76"/>
      <c r="C150" s="55"/>
      <c r="D150" s="12" t="s">
        <v>6</v>
      </c>
      <c r="E150" s="38"/>
      <c r="F150" s="40"/>
      <c r="G150" s="40"/>
      <c r="H150" s="40"/>
      <c r="I150" s="40"/>
      <c r="J150" s="5">
        <v>0</v>
      </c>
      <c r="K150" s="5">
        <v>0</v>
      </c>
      <c r="L150" s="5">
        <v>0</v>
      </c>
    </row>
    <row r="151" spans="1:12" ht="56.25" hidden="1">
      <c r="A151" s="76"/>
      <c r="B151" s="76"/>
      <c r="C151" s="55"/>
      <c r="D151" s="13" t="s">
        <v>154</v>
      </c>
      <c r="E151" s="38"/>
      <c r="F151" s="40"/>
      <c r="G151" s="40"/>
      <c r="H151" s="40"/>
      <c r="I151" s="40"/>
      <c r="J151" s="5">
        <v>0</v>
      </c>
      <c r="K151" s="5">
        <v>0</v>
      </c>
      <c r="L151" s="5">
        <v>0</v>
      </c>
    </row>
    <row r="152" spans="1:12" ht="75" hidden="1">
      <c r="A152" s="76"/>
      <c r="B152" s="76"/>
      <c r="C152" s="55"/>
      <c r="D152" s="13" t="s">
        <v>159</v>
      </c>
      <c r="E152" s="38"/>
      <c r="F152" s="40"/>
      <c r="G152" s="40"/>
      <c r="H152" s="40"/>
      <c r="I152" s="40"/>
      <c r="J152" s="5">
        <v>0</v>
      </c>
      <c r="K152" s="5">
        <v>0</v>
      </c>
      <c r="L152" s="5">
        <v>0</v>
      </c>
    </row>
    <row r="153" spans="1:12" ht="56.25" hidden="1">
      <c r="A153" s="76"/>
      <c r="B153" s="76"/>
      <c r="C153" s="55"/>
      <c r="D153" s="13" t="s">
        <v>154</v>
      </c>
      <c r="E153" s="38">
        <v>0</v>
      </c>
      <c r="F153" s="40"/>
      <c r="G153" s="40"/>
      <c r="H153" s="40"/>
      <c r="I153" s="40"/>
      <c r="J153" s="5">
        <v>0</v>
      </c>
      <c r="K153" s="5">
        <v>0</v>
      </c>
      <c r="L153" s="5">
        <v>0</v>
      </c>
    </row>
    <row r="154" spans="1:12" hidden="1">
      <c r="A154" s="76"/>
      <c r="B154" s="76"/>
      <c r="C154" s="55"/>
      <c r="D154" s="12" t="s">
        <v>162</v>
      </c>
      <c r="E154" s="38">
        <v>0</v>
      </c>
      <c r="F154" s="38" t="s">
        <v>166</v>
      </c>
      <c r="G154" s="38" t="s">
        <v>166</v>
      </c>
      <c r="H154" s="38" t="s">
        <v>166</v>
      </c>
      <c r="I154" s="40"/>
      <c r="J154" s="5">
        <v>0</v>
      </c>
      <c r="K154" s="5" t="s">
        <v>166</v>
      </c>
      <c r="L154" s="5" t="s">
        <v>166</v>
      </c>
    </row>
    <row r="155" spans="1:12" ht="37.5" hidden="1">
      <c r="A155" s="77"/>
      <c r="B155" s="77"/>
      <c r="C155" s="56"/>
      <c r="D155" s="12" t="s">
        <v>163</v>
      </c>
      <c r="E155" s="38">
        <v>0</v>
      </c>
      <c r="F155" s="38" t="s">
        <v>166</v>
      </c>
      <c r="G155" s="38" t="s">
        <v>166</v>
      </c>
      <c r="H155" s="38" t="s">
        <v>166</v>
      </c>
      <c r="I155" s="40"/>
      <c r="J155" s="5">
        <v>0</v>
      </c>
      <c r="K155" s="5" t="s">
        <v>166</v>
      </c>
      <c r="L155" s="5" t="s">
        <v>166</v>
      </c>
    </row>
    <row r="156" spans="1:12" hidden="1">
      <c r="A156" s="75" t="s">
        <v>234</v>
      </c>
      <c r="B156" s="75" t="s">
        <v>235</v>
      </c>
      <c r="C156" s="54" t="s">
        <v>176</v>
      </c>
      <c r="D156" s="11" t="s">
        <v>1</v>
      </c>
      <c r="E156" s="38">
        <f>E157+E159+E161+E163+E164</f>
        <v>0</v>
      </c>
      <c r="F156" s="38" t="s">
        <v>166</v>
      </c>
      <c r="G156" s="38" t="s">
        <v>166</v>
      </c>
      <c r="H156" s="38" t="s">
        <v>166</v>
      </c>
      <c r="I156" s="38">
        <f>I157+I159+I161+I163+I164</f>
        <v>0</v>
      </c>
      <c r="J156" s="5">
        <v>0</v>
      </c>
      <c r="K156" s="5" t="s">
        <v>166</v>
      </c>
      <c r="L156" s="5" t="s">
        <v>166</v>
      </c>
    </row>
    <row r="157" spans="1:12" hidden="1">
      <c r="A157" s="76"/>
      <c r="B157" s="76"/>
      <c r="C157" s="55"/>
      <c r="D157" s="12" t="s">
        <v>2</v>
      </c>
      <c r="E157" s="38">
        <v>0</v>
      </c>
      <c r="F157" s="40"/>
      <c r="G157" s="40"/>
      <c r="H157" s="40"/>
      <c r="I157" s="40"/>
      <c r="J157" s="5">
        <v>0</v>
      </c>
      <c r="K157" s="5">
        <v>0</v>
      </c>
      <c r="L157" s="5">
        <v>0</v>
      </c>
    </row>
    <row r="158" spans="1:12" ht="37.5" hidden="1">
      <c r="A158" s="76"/>
      <c r="B158" s="76"/>
      <c r="C158" s="55"/>
      <c r="D158" s="12" t="s">
        <v>153</v>
      </c>
      <c r="E158" s="38">
        <v>0</v>
      </c>
      <c r="F158" s="40"/>
      <c r="G158" s="40"/>
      <c r="H158" s="40"/>
      <c r="I158" s="40"/>
      <c r="J158" s="5">
        <v>0</v>
      </c>
      <c r="K158" s="5">
        <v>0</v>
      </c>
      <c r="L158" s="5">
        <v>0</v>
      </c>
    </row>
    <row r="159" spans="1:12" ht="37.5" hidden="1">
      <c r="A159" s="76"/>
      <c r="B159" s="76"/>
      <c r="C159" s="55"/>
      <c r="D159" s="12" t="s">
        <v>6</v>
      </c>
      <c r="E159" s="38"/>
      <c r="F159" s="40"/>
      <c r="G159" s="40"/>
      <c r="H159" s="40"/>
      <c r="I159" s="40"/>
      <c r="J159" s="5">
        <v>0</v>
      </c>
      <c r="K159" s="5">
        <v>0</v>
      </c>
      <c r="L159" s="5">
        <v>0</v>
      </c>
    </row>
    <row r="160" spans="1:12" ht="56.25" hidden="1">
      <c r="A160" s="76"/>
      <c r="B160" s="76"/>
      <c r="C160" s="55"/>
      <c r="D160" s="13" t="s">
        <v>154</v>
      </c>
      <c r="E160" s="38"/>
      <c r="F160" s="40"/>
      <c r="G160" s="40"/>
      <c r="H160" s="40"/>
      <c r="I160" s="40"/>
      <c r="J160" s="5">
        <v>0</v>
      </c>
      <c r="K160" s="5">
        <v>0</v>
      </c>
      <c r="L160" s="5">
        <v>0</v>
      </c>
    </row>
    <row r="161" spans="1:12" ht="75" hidden="1">
      <c r="A161" s="76"/>
      <c r="B161" s="76"/>
      <c r="C161" s="55"/>
      <c r="D161" s="13" t="s">
        <v>159</v>
      </c>
      <c r="E161" s="38"/>
      <c r="F161" s="40"/>
      <c r="G161" s="40"/>
      <c r="H161" s="40"/>
      <c r="I161" s="40"/>
      <c r="J161" s="5">
        <v>0</v>
      </c>
      <c r="K161" s="5">
        <v>0</v>
      </c>
      <c r="L161" s="5">
        <v>0</v>
      </c>
    </row>
    <row r="162" spans="1:12" ht="56.25" hidden="1">
      <c r="A162" s="76"/>
      <c r="B162" s="76"/>
      <c r="C162" s="55"/>
      <c r="D162" s="13" t="s">
        <v>154</v>
      </c>
      <c r="E162" s="38">
        <v>0</v>
      </c>
      <c r="F162" s="40"/>
      <c r="G162" s="40"/>
      <c r="H162" s="40"/>
      <c r="I162" s="40"/>
      <c r="J162" s="5">
        <v>0</v>
      </c>
      <c r="K162" s="5">
        <v>0</v>
      </c>
      <c r="L162" s="5">
        <v>0</v>
      </c>
    </row>
    <row r="163" spans="1:12" hidden="1">
      <c r="A163" s="76"/>
      <c r="B163" s="76"/>
      <c r="C163" s="55"/>
      <c r="D163" s="12" t="s">
        <v>162</v>
      </c>
      <c r="E163" s="38">
        <v>0</v>
      </c>
      <c r="F163" s="38" t="s">
        <v>166</v>
      </c>
      <c r="G163" s="38" t="s">
        <v>166</v>
      </c>
      <c r="H163" s="38" t="s">
        <v>166</v>
      </c>
      <c r="I163" s="40"/>
      <c r="J163" s="5">
        <v>0</v>
      </c>
      <c r="K163" s="5" t="s">
        <v>166</v>
      </c>
      <c r="L163" s="5" t="s">
        <v>166</v>
      </c>
    </row>
    <row r="164" spans="1:12" ht="37.5" hidden="1">
      <c r="A164" s="77"/>
      <c r="B164" s="77"/>
      <c r="C164" s="56"/>
      <c r="D164" s="12" t="s">
        <v>163</v>
      </c>
      <c r="E164" s="38">
        <v>0</v>
      </c>
      <c r="F164" s="38" t="s">
        <v>166</v>
      </c>
      <c r="G164" s="38" t="s">
        <v>166</v>
      </c>
      <c r="H164" s="38" t="s">
        <v>166</v>
      </c>
      <c r="I164" s="40"/>
      <c r="J164" s="5">
        <v>0</v>
      </c>
      <c r="K164" s="5" t="s">
        <v>166</v>
      </c>
      <c r="L164" s="5" t="s">
        <v>166</v>
      </c>
    </row>
    <row r="165" spans="1:12" hidden="1">
      <c r="A165" s="75" t="s">
        <v>236</v>
      </c>
      <c r="B165" s="75" t="s">
        <v>237</v>
      </c>
      <c r="C165" s="54" t="s">
        <v>176</v>
      </c>
      <c r="D165" s="11" t="s">
        <v>1</v>
      </c>
      <c r="E165" s="38">
        <f>E166+E168+E170+E172+E173</f>
        <v>0</v>
      </c>
      <c r="F165" s="38" t="s">
        <v>166</v>
      </c>
      <c r="G165" s="38" t="s">
        <v>166</v>
      </c>
      <c r="H165" s="38" t="s">
        <v>166</v>
      </c>
      <c r="I165" s="38">
        <f>I166+I168+I170+I172+I173</f>
        <v>0</v>
      </c>
      <c r="J165" s="5">
        <v>0</v>
      </c>
      <c r="K165" s="5" t="s">
        <v>166</v>
      </c>
      <c r="L165" s="5" t="s">
        <v>166</v>
      </c>
    </row>
    <row r="166" spans="1:12" hidden="1">
      <c r="A166" s="76"/>
      <c r="B166" s="76"/>
      <c r="C166" s="55"/>
      <c r="D166" s="12" t="s">
        <v>2</v>
      </c>
      <c r="E166" s="38">
        <v>0</v>
      </c>
      <c r="F166" s="40"/>
      <c r="G166" s="40"/>
      <c r="H166" s="40"/>
      <c r="I166" s="40"/>
      <c r="J166" s="5">
        <v>0</v>
      </c>
      <c r="K166" s="5">
        <v>0</v>
      </c>
      <c r="L166" s="5">
        <v>0</v>
      </c>
    </row>
    <row r="167" spans="1:12" ht="37.5" hidden="1">
      <c r="A167" s="76"/>
      <c r="B167" s="76"/>
      <c r="C167" s="55"/>
      <c r="D167" s="12" t="s">
        <v>153</v>
      </c>
      <c r="E167" s="38">
        <v>0</v>
      </c>
      <c r="F167" s="40"/>
      <c r="G167" s="40"/>
      <c r="H167" s="40"/>
      <c r="I167" s="40"/>
      <c r="J167" s="5">
        <v>0</v>
      </c>
      <c r="K167" s="5">
        <v>0</v>
      </c>
      <c r="L167" s="5">
        <v>0</v>
      </c>
    </row>
    <row r="168" spans="1:12" ht="37.5" hidden="1">
      <c r="A168" s="76"/>
      <c r="B168" s="76"/>
      <c r="C168" s="55"/>
      <c r="D168" s="12" t="s">
        <v>6</v>
      </c>
      <c r="E168" s="38"/>
      <c r="F168" s="40"/>
      <c r="G168" s="40"/>
      <c r="H168" s="40"/>
      <c r="I168" s="40"/>
      <c r="J168" s="5">
        <v>0</v>
      </c>
      <c r="K168" s="5">
        <v>0</v>
      </c>
      <c r="L168" s="5">
        <v>0</v>
      </c>
    </row>
    <row r="169" spans="1:12" ht="56.25" hidden="1">
      <c r="A169" s="76"/>
      <c r="B169" s="76"/>
      <c r="C169" s="55"/>
      <c r="D169" s="13" t="s">
        <v>154</v>
      </c>
      <c r="E169" s="38"/>
      <c r="F169" s="40"/>
      <c r="G169" s="40"/>
      <c r="H169" s="40"/>
      <c r="I169" s="40"/>
      <c r="J169" s="5">
        <v>0</v>
      </c>
      <c r="K169" s="5">
        <v>0</v>
      </c>
      <c r="L169" s="5">
        <v>0</v>
      </c>
    </row>
    <row r="170" spans="1:12" ht="75" hidden="1">
      <c r="A170" s="76"/>
      <c r="B170" s="76"/>
      <c r="C170" s="55"/>
      <c r="D170" s="13" t="s">
        <v>159</v>
      </c>
      <c r="E170" s="38"/>
      <c r="F170" s="40"/>
      <c r="G170" s="40"/>
      <c r="H170" s="40"/>
      <c r="I170" s="40"/>
      <c r="J170" s="5">
        <v>0</v>
      </c>
      <c r="K170" s="5">
        <v>0</v>
      </c>
      <c r="L170" s="5">
        <v>0</v>
      </c>
    </row>
    <row r="171" spans="1:12" ht="56.25" hidden="1">
      <c r="A171" s="76"/>
      <c r="B171" s="76"/>
      <c r="C171" s="55"/>
      <c r="D171" s="13" t="s">
        <v>154</v>
      </c>
      <c r="E171" s="38">
        <v>0</v>
      </c>
      <c r="F171" s="40"/>
      <c r="G171" s="40"/>
      <c r="H171" s="40"/>
      <c r="I171" s="40"/>
      <c r="J171" s="5">
        <v>0</v>
      </c>
      <c r="K171" s="5">
        <v>0</v>
      </c>
      <c r="L171" s="5">
        <v>0</v>
      </c>
    </row>
    <row r="172" spans="1:12" hidden="1">
      <c r="A172" s="76"/>
      <c r="B172" s="76"/>
      <c r="C172" s="55"/>
      <c r="D172" s="12" t="s">
        <v>162</v>
      </c>
      <c r="E172" s="38">
        <v>0</v>
      </c>
      <c r="F172" s="38" t="s">
        <v>166</v>
      </c>
      <c r="G172" s="38" t="s">
        <v>166</v>
      </c>
      <c r="H172" s="38" t="s">
        <v>166</v>
      </c>
      <c r="I172" s="40"/>
      <c r="J172" s="5">
        <v>0</v>
      </c>
      <c r="K172" s="5" t="s">
        <v>166</v>
      </c>
      <c r="L172" s="5" t="s">
        <v>166</v>
      </c>
    </row>
    <row r="173" spans="1:12" ht="37.5" hidden="1">
      <c r="A173" s="77"/>
      <c r="B173" s="77"/>
      <c r="C173" s="56"/>
      <c r="D173" s="12" t="s">
        <v>163</v>
      </c>
      <c r="E173" s="38">
        <v>0</v>
      </c>
      <c r="F173" s="38" t="s">
        <v>166</v>
      </c>
      <c r="G173" s="38" t="s">
        <v>166</v>
      </c>
      <c r="H173" s="38" t="s">
        <v>166</v>
      </c>
      <c r="I173" s="40"/>
      <c r="J173" s="5">
        <v>0</v>
      </c>
      <c r="K173" s="5" t="s">
        <v>166</v>
      </c>
      <c r="L173" s="5" t="s">
        <v>166</v>
      </c>
    </row>
    <row r="174" spans="1:12">
      <c r="A174" s="75" t="s">
        <v>238</v>
      </c>
      <c r="B174" s="75" t="s">
        <v>239</v>
      </c>
      <c r="C174" s="54" t="s">
        <v>176</v>
      </c>
      <c r="D174" s="11" t="s">
        <v>1</v>
      </c>
      <c r="E174" s="38">
        <f>E175+E177+E179+E181+E182</f>
        <v>1234</v>
      </c>
      <c r="F174" s="38" t="s">
        <v>166</v>
      </c>
      <c r="G174" s="38" t="s">
        <v>166</v>
      </c>
      <c r="H174" s="38" t="s">
        <v>166</v>
      </c>
      <c r="I174" s="38">
        <f>I175+I177+I179+I181+I182</f>
        <v>0</v>
      </c>
      <c r="J174" s="5">
        <f t="shared" ref="J174:J178" si="63">I174/E174*100</f>
        <v>0</v>
      </c>
      <c r="K174" s="5" t="s">
        <v>166</v>
      </c>
      <c r="L174" s="5" t="s">
        <v>166</v>
      </c>
    </row>
    <row r="175" spans="1:12">
      <c r="A175" s="76"/>
      <c r="B175" s="76"/>
      <c r="C175" s="55"/>
      <c r="D175" s="12" t="s">
        <v>2</v>
      </c>
      <c r="E175" s="38">
        <v>24.7</v>
      </c>
      <c r="F175" s="38">
        <v>24.7</v>
      </c>
      <c r="G175" s="38">
        <v>22.2</v>
      </c>
      <c r="H175" s="40">
        <v>0</v>
      </c>
      <c r="I175" s="40">
        <v>0</v>
      </c>
      <c r="J175" s="5">
        <f t="shared" si="63"/>
        <v>0</v>
      </c>
      <c r="K175" s="5">
        <f t="shared" ref="K175:K178" si="64">H175/F175*100</f>
        <v>0</v>
      </c>
      <c r="L175" s="5">
        <f t="shared" ref="L175:L178" si="65">H175/G175*100</f>
        <v>0</v>
      </c>
    </row>
    <row r="176" spans="1:12" ht="37.5">
      <c r="A176" s="76"/>
      <c r="B176" s="76"/>
      <c r="C176" s="55"/>
      <c r="D176" s="12" t="s">
        <v>153</v>
      </c>
      <c r="E176" s="38">
        <v>24.7</v>
      </c>
      <c r="F176" s="38">
        <v>24.7</v>
      </c>
      <c r="G176" s="38">
        <v>22.2</v>
      </c>
      <c r="H176" s="40">
        <v>0</v>
      </c>
      <c r="I176" s="40">
        <v>0</v>
      </c>
      <c r="J176" s="5">
        <f t="shared" si="63"/>
        <v>0</v>
      </c>
      <c r="K176" s="5">
        <f t="shared" si="64"/>
        <v>0</v>
      </c>
      <c r="L176" s="5">
        <f t="shared" si="65"/>
        <v>0</v>
      </c>
    </row>
    <row r="177" spans="1:12" ht="37.5">
      <c r="A177" s="76"/>
      <c r="B177" s="76"/>
      <c r="C177" s="55"/>
      <c r="D177" s="12" t="s">
        <v>6</v>
      </c>
      <c r="E177" s="38">
        <v>1209.3</v>
      </c>
      <c r="F177" s="38">
        <v>1209.3</v>
      </c>
      <c r="G177" s="38">
        <v>1209.3</v>
      </c>
      <c r="H177" s="40">
        <v>0</v>
      </c>
      <c r="I177" s="40">
        <v>0</v>
      </c>
      <c r="J177" s="5">
        <f t="shared" si="63"/>
        <v>0</v>
      </c>
      <c r="K177" s="5">
        <f t="shared" si="64"/>
        <v>0</v>
      </c>
      <c r="L177" s="5">
        <f t="shared" si="65"/>
        <v>0</v>
      </c>
    </row>
    <row r="178" spans="1:12" ht="56.25">
      <c r="A178" s="76"/>
      <c r="B178" s="76"/>
      <c r="C178" s="55"/>
      <c r="D178" s="13" t="s">
        <v>154</v>
      </c>
      <c r="E178" s="38">
        <v>1209.3</v>
      </c>
      <c r="F178" s="38">
        <v>1209.3</v>
      </c>
      <c r="G178" s="38">
        <v>1209.3</v>
      </c>
      <c r="H178" s="40">
        <v>0</v>
      </c>
      <c r="I178" s="40">
        <v>0</v>
      </c>
      <c r="J178" s="5">
        <f t="shared" si="63"/>
        <v>0</v>
      </c>
      <c r="K178" s="5">
        <f t="shared" si="64"/>
        <v>0</v>
      </c>
      <c r="L178" s="5">
        <f t="shared" si="65"/>
        <v>0</v>
      </c>
    </row>
    <row r="179" spans="1:12" ht="75">
      <c r="A179" s="76"/>
      <c r="B179" s="76"/>
      <c r="C179" s="55"/>
      <c r="D179" s="13" t="s">
        <v>159</v>
      </c>
      <c r="E179" s="38">
        <v>0</v>
      </c>
      <c r="F179" s="38">
        <v>0</v>
      </c>
      <c r="G179" s="38">
        <v>0</v>
      </c>
      <c r="H179" s="38">
        <v>0</v>
      </c>
      <c r="I179" s="38">
        <v>0</v>
      </c>
      <c r="J179" s="5">
        <v>0</v>
      </c>
      <c r="K179" s="5">
        <v>0</v>
      </c>
      <c r="L179" s="5">
        <v>0</v>
      </c>
    </row>
    <row r="180" spans="1:12" ht="56.25">
      <c r="A180" s="76"/>
      <c r="B180" s="76"/>
      <c r="C180" s="55"/>
      <c r="D180" s="13" t="s">
        <v>154</v>
      </c>
      <c r="E180" s="38">
        <v>0</v>
      </c>
      <c r="F180" s="38">
        <v>0</v>
      </c>
      <c r="G180" s="38">
        <v>0</v>
      </c>
      <c r="H180" s="38">
        <v>0</v>
      </c>
      <c r="I180" s="38">
        <v>0</v>
      </c>
      <c r="J180" s="5">
        <v>0</v>
      </c>
      <c r="K180" s="5">
        <v>0</v>
      </c>
      <c r="L180" s="5">
        <v>0</v>
      </c>
    </row>
    <row r="181" spans="1:12">
      <c r="A181" s="76"/>
      <c r="B181" s="76"/>
      <c r="C181" s="55"/>
      <c r="D181" s="12" t="s">
        <v>162</v>
      </c>
      <c r="E181" s="38">
        <v>0</v>
      </c>
      <c r="F181" s="38" t="s">
        <v>166</v>
      </c>
      <c r="G181" s="38" t="s">
        <v>166</v>
      </c>
      <c r="H181" s="38" t="s">
        <v>166</v>
      </c>
      <c r="I181" s="40">
        <v>0</v>
      </c>
      <c r="J181" s="5">
        <v>0</v>
      </c>
      <c r="K181" s="5" t="s">
        <v>166</v>
      </c>
      <c r="L181" s="5" t="s">
        <v>166</v>
      </c>
    </row>
    <row r="182" spans="1:12" ht="37.5">
      <c r="A182" s="77"/>
      <c r="B182" s="77"/>
      <c r="C182" s="56"/>
      <c r="D182" s="12" t="s">
        <v>163</v>
      </c>
      <c r="E182" s="38">
        <v>0</v>
      </c>
      <c r="F182" s="38" t="s">
        <v>166</v>
      </c>
      <c r="G182" s="38" t="s">
        <v>166</v>
      </c>
      <c r="H182" s="38" t="s">
        <v>166</v>
      </c>
      <c r="I182" s="40">
        <v>0</v>
      </c>
      <c r="J182" s="5">
        <v>0</v>
      </c>
      <c r="K182" s="5" t="s">
        <v>166</v>
      </c>
      <c r="L182" s="5" t="s">
        <v>166</v>
      </c>
    </row>
    <row r="183" spans="1:12" hidden="1">
      <c r="A183" s="65" t="s">
        <v>240</v>
      </c>
      <c r="B183" s="75" t="s">
        <v>241</v>
      </c>
      <c r="C183" s="54" t="s">
        <v>242</v>
      </c>
      <c r="D183" s="11" t="s">
        <v>1</v>
      </c>
      <c r="E183" s="38">
        <f>E184+E186+E188+E190+E191</f>
        <v>0</v>
      </c>
      <c r="F183" s="38" t="s">
        <v>166</v>
      </c>
      <c r="G183" s="38" t="s">
        <v>166</v>
      </c>
      <c r="H183" s="38" t="s">
        <v>166</v>
      </c>
      <c r="I183" s="38">
        <f>I184+I186+I188+I190+I191</f>
        <v>0</v>
      </c>
      <c r="J183" s="5">
        <v>0</v>
      </c>
      <c r="K183" s="5" t="s">
        <v>166</v>
      </c>
      <c r="L183" s="5" t="s">
        <v>166</v>
      </c>
    </row>
    <row r="184" spans="1:12" hidden="1">
      <c r="A184" s="66"/>
      <c r="B184" s="76"/>
      <c r="C184" s="55"/>
      <c r="D184" s="12" t="s">
        <v>2</v>
      </c>
      <c r="E184" s="38">
        <v>0</v>
      </c>
      <c r="F184" s="40"/>
      <c r="G184" s="40"/>
      <c r="H184" s="40"/>
      <c r="I184" s="40"/>
      <c r="J184" s="5">
        <v>0</v>
      </c>
      <c r="K184" s="5">
        <v>0</v>
      </c>
      <c r="L184" s="5">
        <v>0</v>
      </c>
    </row>
    <row r="185" spans="1:12" ht="37.5" hidden="1">
      <c r="A185" s="66"/>
      <c r="B185" s="76"/>
      <c r="C185" s="55"/>
      <c r="D185" s="12" t="s">
        <v>153</v>
      </c>
      <c r="E185" s="38">
        <v>0</v>
      </c>
      <c r="F185" s="40"/>
      <c r="G185" s="40"/>
      <c r="H185" s="40"/>
      <c r="I185" s="40"/>
      <c r="J185" s="5">
        <v>0</v>
      </c>
      <c r="K185" s="5">
        <v>0</v>
      </c>
      <c r="L185" s="5">
        <v>0</v>
      </c>
    </row>
    <row r="186" spans="1:12" ht="37.5" hidden="1">
      <c r="A186" s="66"/>
      <c r="B186" s="76"/>
      <c r="C186" s="55"/>
      <c r="D186" s="12" t="s">
        <v>6</v>
      </c>
      <c r="E186" s="38"/>
      <c r="F186" s="40"/>
      <c r="G186" s="40"/>
      <c r="H186" s="40"/>
      <c r="I186" s="40"/>
      <c r="J186" s="5">
        <v>0</v>
      </c>
      <c r="K186" s="5">
        <v>0</v>
      </c>
      <c r="L186" s="5">
        <v>0</v>
      </c>
    </row>
    <row r="187" spans="1:12" ht="56.25" hidden="1">
      <c r="A187" s="66"/>
      <c r="B187" s="76"/>
      <c r="C187" s="55"/>
      <c r="D187" s="13" t="s">
        <v>154</v>
      </c>
      <c r="E187" s="38"/>
      <c r="F187" s="40"/>
      <c r="G187" s="40"/>
      <c r="H187" s="40"/>
      <c r="I187" s="40"/>
      <c r="J187" s="5">
        <v>0</v>
      </c>
      <c r="K187" s="5">
        <v>0</v>
      </c>
      <c r="L187" s="5">
        <v>0</v>
      </c>
    </row>
    <row r="188" spans="1:12" ht="75" hidden="1">
      <c r="A188" s="66"/>
      <c r="B188" s="76"/>
      <c r="C188" s="55"/>
      <c r="D188" s="13" t="s">
        <v>159</v>
      </c>
      <c r="E188" s="38"/>
      <c r="F188" s="40"/>
      <c r="G188" s="40"/>
      <c r="H188" s="40"/>
      <c r="I188" s="40"/>
      <c r="J188" s="5">
        <v>0</v>
      </c>
      <c r="K188" s="5">
        <v>0</v>
      </c>
      <c r="L188" s="5">
        <v>0</v>
      </c>
    </row>
    <row r="189" spans="1:12" ht="56.25" hidden="1">
      <c r="A189" s="66"/>
      <c r="B189" s="76"/>
      <c r="C189" s="55"/>
      <c r="D189" s="13" t="s">
        <v>154</v>
      </c>
      <c r="E189" s="38">
        <v>0</v>
      </c>
      <c r="F189" s="40"/>
      <c r="G189" s="40"/>
      <c r="H189" s="40"/>
      <c r="I189" s="40"/>
      <c r="J189" s="5">
        <v>0</v>
      </c>
      <c r="K189" s="5">
        <v>0</v>
      </c>
      <c r="L189" s="5">
        <v>0</v>
      </c>
    </row>
    <row r="190" spans="1:12" hidden="1">
      <c r="A190" s="66"/>
      <c r="B190" s="76"/>
      <c r="C190" s="55"/>
      <c r="D190" s="12" t="s">
        <v>162</v>
      </c>
      <c r="E190" s="38">
        <v>0</v>
      </c>
      <c r="F190" s="38" t="s">
        <v>166</v>
      </c>
      <c r="G190" s="38" t="s">
        <v>166</v>
      </c>
      <c r="H190" s="38" t="s">
        <v>166</v>
      </c>
      <c r="I190" s="40"/>
      <c r="J190" s="5">
        <v>0</v>
      </c>
      <c r="K190" s="5" t="s">
        <v>166</v>
      </c>
      <c r="L190" s="5" t="s">
        <v>166</v>
      </c>
    </row>
    <row r="191" spans="1:12" ht="37.5" hidden="1">
      <c r="A191" s="67"/>
      <c r="B191" s="77"/>
      <c r="C191" s="56"/>
      <c r="D191" s="12" t="s">
        <v>163</v>
      </c>
      <c r="E191" s="38">
        <v>0</v>
      </c>
      <c r="F191" s="38" t="s">
        <v>166</v>
      </c>
      <c r="G191" s="38" t="s">
        <v>166</v>
      </c>
      <c r="H191" s="38" t="s">
        <v>166</v>
      </c>
      <c r="I191" s="40"/>
      <c r="J191" s="5">
        <v>0</v>
      </c>
      <c r="K191" s="5" t="s">
        <v>166</v>
      </c>
      <c r="L191" s="5" t="s">
        <v>166</v>
      </c>
    </row>
    <row r="192" spans="1:12">
      <c r="A192" s="21"/>
      <c r="B192" s="20"/>
      <c r="C192" s="20"/>
      <c r="D192" s="15"/>
      <c r="E192" s="39"/>
      <c r="F192" s="40"/>
      <c r="G192" s="40"/>
      <c r="H192" s="40"/>
      <c r="I192" s="40"/>
      <c r="J192" s="32"/>
      <c r="K192" s="32"/>
      <c r="L192" s="32"/>
    </row>
    <row r="193" spans="1:12">
      <c r="A193" s="66" t="s">
        <v>227</v>
      </c>
      <c r="B193" s="69" t="s">
        <v>48</v>
      </c>
      <c r="C193" s="55" t="s">
        <v>229</v>
      </c>
      <c r="D193" s="11" t="s">
        <v>1</v>
      </c>
      <c r="E193" s="38">
        <f>E194+E196+E198+E200+E201</f>
        <v>300</v>
      </c>
      <c r="F193" s="38" t="s">
        <v>166</v>
      </c>
      <c r="G193" s="38" t="s">
        <v>166</v>
      </c>
      <c r="H193" s="38" t="s">
        <v>166</v>
      </c>
      <c r="I193" s="38">
        <f>I194+I196+I198+I200+I201</f>
        <v>0</v>
      </c>
      <c r="J193" s="5">
        <f t="shared" ref="J193:J194" si="66">I193/E193*100</f>
        <v>0</v>
      </c>
      <c r="K193" s="5" t="s">
        <v>166</v>
      </c>
      <c r="L193" s="5" t="s">
        <v>166</v>
      </c>
    </row>
    <row r="194" spans="1:12">
      <c r="A194" s="66"/>
      <c r="B194" s="69"/>
      <c r="C194" s="55"/>
      <c r="D194" s="12" t="s">
        <v>2</v>
      </c>
      <c r="E194" s="38">
        <f>E203+E212+E221</f>
        <v>300</v>
      </c>
      <c r="F194" s="38">
        <f t="shared" ref="F194:I194" si="67">F203+F212+F221</f>
        <v>300</v>
      </c>
      <c r="G194" s="38">
        <f t="shared" si="67"/>
        <v>270</v>
      </c>
      <c r="H194" s="38">
        <f t="shared" si="67"/>
        <v>0</v>
      </c>
      <c r="I194" s="38">
        <f t="shared" si="67"/>
        <v>0</v>
      </c>
      <c r="J194" s="5">
        <f t="shared" si="66"/>
        <v>0</v>
      </c>
      <c r="K194" s="5">
        <f t="shared" ref="K194" si="68">H194/F194*100</f>
        <v>0</v>
      </c>
      <c r="L194" s="5">
        <f t="shared" ref="L194" si="69">H194/G194*100</f>
        <v>0</v>
      </c>
    </row>
    <row r="195" spans="1:12" ht="37.5">
      <c r="A195" s="66"/>
      <c r="B195" s="69"/>
      <c r="C195" s="55"/>
      <c r="D195" s="12" t="s">
        <v>153</v>
      </c>
      <c r="E195" s="38">
        <f t="shared" ref="E195:I201" si="70">E204+E213+E222</f>
        <v>0</v>
      </c>
      <c r="F195" s="38">
        <f t="shared" si="70"/>
        <v>0</v>
      </c>
      <c r="G195" s="38">
        <f t="shared" si="70"/>
        <v>0</v>
      </c>
      <c r="H195" s="38">
        <f t="shared" si="70"/>
        <v>0</v>
      </c>
      <c r="I195" s="38">
        <f t="shared" si="70"/>
        <v>0</v>
      </c>
      <c r="J195" s="5">
        <v>0</v>
      </c>
      <c r="K195" s="5">
        <v>0</v>
      </c>
      <c r="L195" s="5">
        <v>0</v>
      </c>
    </row>
    <row r="196" spans="1:12" ht="37.5">
      <c r="A196" s="66"/>
      <c r="B196" s="69"/>
      <c r="C196" s="55"/>
      <c r="D196" s="12" t="s">
        <v>6</v>
      </c>
      <c r="E196" s="38">
        <f t="shared" si="70"/>
        <v>0</v>
      </c>
      <c r="F196" s="38">
        <f t="shared" si="70"/>
        <v>0</v>
      </c>
      <c r="G196" s="38">
        <f t="shared" si="70"/>
        <v>0</v>
      </c>
      <c r="H196" s="38">
        <f t="shared" si="70"/>
        <v>0</v>
      </c>
      <c r="I196" s="38">
        <f t="shared" si="70"/>
        <v>0</v>
      </c>
      <c r="J196" s="5">
        <v>0</v>
      </c>
      <c r="K196" s="5">
        <v>0</v>
      </c>
      <c r="L196" s="5">
        <v>0</v>
      </c>
    </row>
    <row r="197" spans="1:12" ht="56.25">
      <c r="A197" s="66"/>
      <c r="B197" s="69"/>
      <c r="C197" s="55"/>
      <c r="D197" s="13" t="s">
        <v>154</v>
      </c>
      <c r="E197" s="38">
        <f t="shared" si="70"/>
        <v>0</v>
      </c>
      <c r="F197" s="38">
        <f t="shared" si="70"/>
        <v>0</v>
      </c>
      <c r="G197" s="38">
        <f t="shared" si="70"/>
        <v>0</v>
      </c>
      <c r="H197" s="38">
        <f t="shared" si="70"/>
        <v>0</v>
      </c>
      <c r="I197" s="38">
        <f t="shared" si="70"/>
        <v>0</v>
      </c>
      <c r="J197" s="5">
        <v>0</v>
      </c>
      <c r="K197" s="5">
        <v>0</v>
      </c>
      <c r="L197" s="5">
        <v>0</v>
      </c>
    </row>
    <row r="198" spans="1:12" ht="75">
      <c r="A198" s="66"/>
      <c r="B198" s="69"/>
      <c r="C198" s="55"/>
      <c r="D198" s="13" t="s">
        <v>159</v>
      </c>
      <c r="E198" s="38">
        <f t="shared" si="70"/>
        <v>0</v>
      </c>
      <c r="F198" s="38">
        <f t="shared" si="70"/>
        <v>0</v>
      </c>
      <c r="G198" s="38">
        <f t="shared" si="70"/>
        <v>0</v>
      </c>
      <c r="H198" s="38">
        <f t="shared" si="70"/>
        <v>0</v>
      </c>
      <c r="I198" s="38">
        <f t="shared" si="70"/>
        <v>0</v>
      </c>
      <c r="J198" s="5">
        <v>0</v>
      </c>
      <c r="K198" s="5">
        <v>0</v>
      </c>
      <c r="L198" s="5">
        <v>0</v>
      </c>
    </row>
    <row r="199" spans="1:12" ht="56.25">
      <c r="A199" s="66"/>
      <c r="B199" s="69"/>
      <c r="C199" s="55"/>
      <c r="D199" s="13" t="s">
        <v>154</v>
      </c>
      <c r="E199" s="38">
        <f t="shared" si="70"/>
        <v>0</v>
      </c>
      <c r="F199" s="38">
        <f t="shared" si="70"/>
        <v>0</v>
      </c>
      <c r="G199" s="38">
        <f t="shared" si="70"/>
        <v>0</v>
      </c>
      <c r="H199" s="38">
        <f t="shared" si="70"/>
        <v>0</v>
      </c>
      <c r="I199" s="38">
        <f t="shared" si="70"/>
        <v>0</v>
      </c>
      <c r="J199" s="5">
        <v>0</v>
      </c>
      <c r="K199" s="5">
        <v>0</v>
      </c>
      <c r="L199" s="5">
        <v>0</v>
      </c>
    </row>
    <row r="200" spans="1:12">
      <c r="A200" s="66"/>
      <c r="B200" s="69"/>
      <c r="C200" s="55"/>
      <c r="D200" s="12" t="s">
        <v>162</v>
      </c>
      <c r="E200" s="38">
        <f t="shared" si="70"/>
        <v>0</v>
      </c>
      <c r="F200" s="38" t="s">
        <v>166</v>
      </c>
      <c r="G200" s="38" t="s">
        <v>166</v>
      </c>
      <c r="H200" s="38" t="s">
        <v>166</v>
      </c>
      <c r="I200" s="38">
        <f t="shared" si="70"/>
        <v>0</v>
      </c>
      <c r="J200" s="5">
        <v>0</v>
      </c>
      <c r="K200" s="5" t="s">
        <v>166</v>
      </c>
      <c r="L200" s="5" t="s">
        <v>166</v>
      </c>
    </row>
    <row r="201" spans="1:12" ht="37.5">
      <c r="A201" s="67"/>
      <c r="B201" s="70"/>
      <c r="C201" s="56"/>
      <c r="D201" s="12" t="s">
        <v>163</v>
      </c>
      <c r="E201" s="38">
        <f t="shared" si="70"/>
        <v>0</v>
      </c>
      <c r="F201" s="38" t="s">
        <v>166</v>
      </c>
      <c r="G201" s="38" t="s">
        <v>166</v>
      </c>
      <c r="H201" s="38" t="s">
        <v>166</v>
      </c>
      <c r="I201" s="38">
        <f t="shared" si="70"/>
        <v>0</v>
      </c>
      <c r="J201" s="5">
        <v>0</v>
      </c>
      <c r="K201" s="5" t="s">
        <v>166</v>
      </c>
      <c r="L201" s="5" t="s">
        <v>166</v>
      </c>
    </row>
    <row r="202" spans="1:12" hidden="1">
      <c r="A202" s="65" t="s">
        <v>230</v>
      </c>
      <c r="B202" s="68" t="s">
        <v>150</v>
      </c>
      <c r="C202" s="54" t="s">
        <v>229</v>
      </c>
      <c r="D202" s="11" t="s">
        <v>1</v>
      </c>
      <c r="E202" s="38">
        <f>E203+E205+E207+E209+E210</f>
        <v>0</v>
      </c>
      <c r="F202" s="38" t="s">
        <v>166</v>
      </c>
      <c r="G202" s="38" t="s">
        <v>166</v>
      </c>
      <c r="H202" s="38" t="s">
        <v>166</v>
      </c>
      <c r="I202" s="38">
        <f>I203+I205+I207+I209+I210</f>
        <v>0</v>
      </c>
      <c r="J202" s="5">
        <v>0</v>
      </c>
      <c r="K202" s="5" t="s">
        <v>166</v>
      </c>
      <c r="L202" s="5" t="s">
        <v>166</v>
      </c>
    </row>
    <row r="203" spans="1:12" hidden="1">
      <c r="A203" s="66"/>
      <c r="B203" s="69"/>
      <c r="C203" s="55"/>
      <c r="D203" s="12" t="s">
        <v>2</v>
      </c>
      <c r="E203" s="38">
        <v>0</v>
      </c>
      <c r="F203" s="40"/>
      <c r="G203" s="40"/>
      <c r="H203" s="40"/>
      <c r="I203" s="40"/>
      <c r="J203" s="5">
        <v>0</v>
      </c>
      <c r="K203" s="5">
        <v>0</v>
      </c>
      <c r="L203" s="5">
        <v>0</v>
      </c>
    </row>
    <row r="204" spans="1:12" ht="37.5" hidden="1">
      <c r="A204" s="66"/>
      <c r="B204" s="69"/>
      <c r="C204" s="55"/>
      <c r="D204" s="12" t="s">
        <v>153</v>
      </c>
      <c r="E204" s="38">
        <v>0</v>
      </c>
      <c r="F204" s="40"/>
      <c r="G204" s="40"/>
      <c r="H204" s="40"/>
      <c r="I204" s="40"/>
      <c r="J204" s="5">
        <v>0</v>
      </c>
      <c r="K204" s="5">
        <v>0</v>
      </c>
      <c r="L204" s="5">
        <v>0</v>
      </c>
    </row>
    <row r="205" spans="1:12" ht="37.5" hidden="1">
      <c r="A205" s="66"/>
      <c r="B205" s="69"/>
      <c r="C205" s="55"/>
      <c r="D205" s="12" t="s">
        <v>6</v>
      </c>
      <c r="E205" s="38"/>
      <c r="F205" s="40"/>
      <c r="G205" s="40"/>
      <c r="H205" s="40"/>
      <c r="I205" s="40"/>
      <c r="J205" s="5">
        <v>0</v>
      </c>
      <c r="K205" s="5">
        <v>0</v>
      </c>
      <c r="L205" s="5">
        <v>0</v>
      </c>
    </row>
    <row r="206" spans="1:12" ht="56.25" hidden="1">
      <c r="A206" s="66"/>
      <c r="B206" s="69"/>
      <c r="C206" s="55"/>
      <c r="D206" s="13" t="s">
        <v>154</v>
      </c>
      <c r="E206" s="38"/>
      <c r="F206" s="40"/>
      <c r="G206" s="40"/>
      <c r="H206" s="40"/>
      <c r="I206" s="40"/>
      <c r="J206" s="5">
        <v>0</v>
      </c>
      <c r="K206" s="5">
        <v>0</v>
      </c>
      <c r="L206" s="5">
        <v>0</v>
      </c>
    </row>
    <row r="207" spans="1:12" ht="75" hidden="1">
      <c r="A207" s="66"/>
      <c r="B207" s="69"/>
      <c r="C207" s="55"/>
      <c r="D207" s="13" t="s">
        <v>159</v>
      </c>
      <c r="E207" s="38"/>
      <c r="F207" s="40"/>
      <c r="G207" s="40"/>
      <c r="H207" s="40"/>
      <c r="I207" s="40"/>
      <c r="J207" s="5">
        <v>0</v>
      </c>
      <c r="K207" s="5">
        <v>0</v>
      </c>
      <c r="L207" s="5">
        <v>0</v>
      </c>
    </row>
    <row r="208" spans="1:12" ht="56.25" hidden="1">
      <c r="A208" s="66"/>
      <c r="B208" s="69"/>
      <c r="C208" s="55"/>
      <c r="D208" s="13" t="s">
        <v>154</v>
      </c>
      <c r="E208" s="38">
        <v>0</v>
      </c>
      <c r="F208" s="40"/>
      <c r="G208" s="40"/>
      <c r="H208" s="40"/>
      <c r="I208" s="40"/>
      <c r="J208" s="5">
        <v>0</v>
      </c>
      <c r="K208" s="5">
        <v>0</v>
      </c>
      <c r="L208" s="5">
        <v>0</v>
      </c>
    </row>
    <row r="209" spans="1:12" hidden="1">
      <c r="A209" s="66"/>
      <c r="B209" s="69"/>
      <c r="C209" s="55"/>
      <c r="D209" s="12" t="s">
        <v>162</v>
      </c>
      <c r="E209" s="38">
        <v>0</v>
      </c>
      <c r="F209" s="38" t="s">
        <v>166</v>
      </c>
      <c r="G209" s="38" t="s">
        <v>166</v>
      </c>
      <c r="H209" s="38" t="s">
        <v>166</v>
      </c>
      <c r="I209" s="40"/>
      <c r="J209" s="5">
        <v>0</v>
      </c>
      <c r="K209" s="5" t="s">
        <v>166</v>
      </c>
      <c r="L209" s="5" t="s">
        <v>166</v>
      </c>
    </row>
    <row r="210" spans="1:12" ht="37.5" hidden="1">
      <c r="A210" s="67"/>
      <c r="B210" s="70"/>
      <c r="C210" s="56"/>
      <c r="D210" s="12" t="s">
        <v>163</v>
      </c>
      <c r="E210" s="38">
        <v>0</v>
      </c>
      <c r="F210" s="38" t="s">
        <v>166</v>
      </c>
      <c r="G210" s="38" t="s">
        <v>166</v>
      </c>
      <c r="H210" s="38" t="s">
        <v>166</v>
      </c>
      <c r="I210" s="40"/>
      <c r="J210" s="5">
        <v>0</v>
      </c>
      <c r="K210" s="5" t="s">
        <v>166</v>
      </c>
      <c r="L210" s="5" t="s">
        <v>166</v>
      </c>
    </row>
    <row r="211" spans="1:12" hidden="1">
      <c r="A211" s="65" t="s">
        <v>232</v>
      </c>
      <c r="B211" s="68" t="s">
        <v>29</v>
      </c>
      <c r="C211" s="54" t="s">
        <v>229</v>
      </c>
      <c r="D211" s="11" t="s">
        <v>1</v>
      </c>
      <c r="E211" s="38">
        <f>E212+E214+E216+E218+E219</f>
        <v>0</v>
      </c>
      <c r="F211" s="38" t="s">
        <v>166</v>
      </c>
      <c r="G211" s="38" t="s">
        <v>166</v>
      </c>
      <c r="H211" s="38" t="s">
        <v>166</v>
      </c>
      <c r="I211" s="38">
        <f>I212+I214+I216+I218+I219</f>
        <v>0</v>
      </c>
      <c r="J211" s="5">
        <v>0</v>
      </c>
      <c r="K211" s="5" t="s">
        <v>166</v>
      </c>
      <c r="L211" s="5" t="s">
        <v>166</v>
      </c>
    </row>
    <row r="212" spans="1:12" hidden="1">
      <c r="A212" s="66"/>
      <c r="B212" s="69"/>
      <c r="C212" s="55"/>
      <c r="D212" s="12" t="s">
        <v>2</v>
      </c>
      <c r="E212" s="38">
        <v>0</v>
      </c>
      <c r="F212" s="40"/>
      <c r="G212" s="40"/>
      <c r="H212" s="40"/>
      <c r="I212" s="40"/>
      <c r="J212" s="5">
        <v>0</v>
      </c>
      <c r="K212" s="5">
        <v>0</v>
      </c>
      <c r="L212" s="5">
        <v>0</v>
      </c>
    </row>
    <row r="213" spans="1:12" ht="37.5" hidden="1">
      <c r="A213" s="66"/>
      <c r="B213" s="69"/>
      <c r="C213" s="55"/>
      <c r="D213" s="12" t="s">
        <v>153</v>
      </c>
      <c r="E213" s="38">
        <v>0</v>
      </c>
      <c r="F213" s="40"/>
      <c r="G213" s="40"/>
      <c r="H213" s="40"/>
      <c r="I213" s="40"/>
      <c r="J213" s="5">
        <v>0</v>
      </c>
      <c r="K213" s="5">
        <v>0</v>
      </c>
      <c r="L213" s="5">
        <v>0</v>
      </c>
    </row>
    <row r="214" spans="1:12" ht="37.5" hidden="1">
      <c r="A214" s="66"/>
      <c r="B214" s="69"/>
      <c r="C214" s="55"/>
      <c r="D214" s="12" t="s">
        <v>6</v>
      </c>
      <c r="E214" s="38"/>
      <c r="F214" s="40"/>
      <c r="G214" s="40"/>
      <c r="H214" s="40"/>
      <c r="I214" s="40"/>
      <c r="J214" s="5">
        <v>0</v>
      </c>
      <c r="K214" s="5">
        <v>0</v>
      </c>
      <c r="L214" s="5">
        <v>0</v>
      </c>
    </row>
    <row r="215" spans="1:12" ht="56.25" hidden="1">
      <c r="A215" s="66"/>
      <c r="B215" s="69"/>
      <c r="C215" s="55"/>
      <c r="D215" s="13" t="s">
        <v>154</v>
      </c>
      <c r="E215" s="38"/>
      <c r="F215" s="40"/>
      <c r="G215" s="40"/>
      <c r="H215" s="40"/>
      <c r="I215" s="40"/>
      <c r="J215" s="5">
        <v>0</v>
      </c>
      <c r="K215" s="5">
        <v>0</v>
      </c>
      <c r="L215" s="5">
        <v>0</v>
      </c>
    </row>
    <row r="216" spans="1:12" ht="75" hidden="1">
      <c r="A216" s="66"/>
      <c r="B216" s="69"/>
      <c r="C216" s="55"/>
      <c r="D216" s="13" t="s">
        <v>159</v>
      </c>
      <c r="E216" s="38"/>
      <c r="F216" s="40"/>
      <c r="G216" s="40"/>
      <c r="H216" s="40"/>
      <c r="I216" s="40"/>
      <c r="J216" s="5">
        <v>0</v>
      </c>
      <c r="K216" s="5">
        <v>0</v>
      </c>
      <c r="L216" s="5">
        <v>0</v>
      </c>
    </row>
    <row r="217" spans="1:12" ht="56.25" hidden="1">
      <c r="A217" s="66"/>
      <c r="B217" s="69"/>
      <c r="C217" s="55"/>
      <c r="D217" s="13" t="s">
        <v>154</v>
      </c>
      <c r="E217" s="38">
        <v>0</v>
      </c>
      <c r="F217" s="40"/>
      <c r="G217" s="40"/>
      <c r="H217" s="40"/>
      <c r="I217" s="40"/>
      <c r="J217" s="5">
        <v>0</v>
      </c>
      <c r="K217" s="5">
        <v>0</v>
      </c>
      <c r="L217" s="5">
        <v>0</v>
      </c>
    </row>
    <row r="218" spans="1:12" hidden="1">
      <c r="A218" s="66"/>
      <c r="B218" s="69"/>
      <c r="C218" s="55"/>
      <c r="D218" s="12" t="s">
        <v>162</v>
      </c>
      <c r="E218" s="38">
        <v>0</v>
      </c>
      <c r="F218" s="38" t="s">
        <v>166</v>
      </c>
      <c r="G218" s="38" t="s">
        <v>166</v>
      </c>
      <c r="H218" s="38" t="s">
        <v>166</v>
      </c>
      <c r="I218" s="40"/>
      <c r="J218" s="5">
        <v>0</v>
      </c>
      <c r="K218" s="5" t="s">
        <v>166</v>
      </c>
      <c r="L218" s="5" t="s">
        <v>166</v>
      </c>
    </row>
    <row r="219" spans="1:12" ht="37.5" hidden="1">
      <c r="A219" s="67"/>
      <c r="B219" s="70"/>
      <c r="C219" s="56"/>
      <c r="D219" s="12" t="s">
        <v>163</v>
      </c>
      <c r="E219" s="38">
        <v>0</v>
      </c>
      <c r="F219" s="38" t="s">
        <v>166</v>
      </c>
      <c r="G219" s="38" t="s">
        <v>166</v>
      </c>
      <c r="H219" s="38" t="s">
        <v>166</v>
      </c>
      <c r="I219" s="40"/>
      <c r="J219" s="5">
        <v>0</v>
      </c>
      <c r="K219" s="5" t="s">
        <v>166</v>
      </c>
      <c r="L219" s="5" t="s">
        <v>166</v>
      </c>
    </row>
    <row r="220" spans="1:12">
      <c r="A220" s="65" t="s">
        <v>234</v>
      </c>
      <c r="B220" s="68" t="s">
        <v>243</v>
      </c>
      <c r="C220" s="54" t="s">
        <v>176</v>
      </c>
      <c r="D220" s="11" t="s">
        <v>1</v>
      </c>
      <c r="E220" s="38">
        <f>E221+E223+E225+E227+E228</f>
        <v>300</v>
      </c>
      <c r="F220" s="38" t="s">
        <v>166</v>
      </c>
      <c r="G220" s="38" t="s">
        <v>166</v>
      </c>
      <c r="H220" s="38" t="s">
        <v>166</v>
      </c>
      <c r="I220" s="38">
        <f>I221+I223+I225+I227+I228</f>
        <v>0</v>
      </c>
      <c r="J220" s="5">
        <f t="shared" ref="J220:J265" si="71">I220/E220*100</f>
        <v>0</v>
      </c>
      <c r="K220" s="5" t="s">
        <v>166</v>
      </c>
      <c r="L220" s="5" t="s">
        <v>166</v>
      </c>
    </row>
    <row r="221" spans="1:12">
      <c r="A221" s="66"/>
      <c r="B221" s="69"/>
      <c r="C221" s="55"/>
      <c r="D221" s="12" t="s">
        <v>2</v>
      </c>
      <c r="E221" s="38">
        <v>300</v>
      </c>
      <c r="F221" s="38">
        <v>300</v>
      </c>
      <c r="G221" s="38">
        <v>270</v>
      </c>
      <c r="H221" s="40">
        <v>0</v>
      </c>
      <c r="I221" s="40">
        <v>0</v>
      </c>
      <c r="J221" s="5">
        <f t="shared" si="71"/>
        <v>0</v>
      </c>
      <c r="K221" s="5">
        <f t="shared" ref="K221" si="72">H221/F221*100</f>
        <v>0</v>
      </c>
      <c r="L221" s="5">
        <f t="shared" ref="L221" si="73">H221/G221*100</f>
        <v>0</v>
      </c>
    </row>
    <row r="222" spans="1:12" ht="37.5">
      <c r="A222" s="66"/>
      <c r="B222" s="69"/>
      <c r="C222" s="55"/>
      <c r="D222" s="12" t="s">
        <v>153</v>
      </c>
      <c r="E222" s="38">
        <v>0</v>
      </c>
      <c r="F222" s="38">
        <v>0</v>
      </c>
      <c r="G222" s="38">
        <v>0</v>
      </c>
      <c r="H222" s="38">
        <v>0</v>
      </c>
      <c r="I222" s="38">
        <v>0</v>
      </c>
      <c r="J222" s="5">
        <v>0</v>
      </c>
      <c r="K222" s="5">
        <v>0</v>
      </c>
      <c r="L222" s="5">
        <v>0</v>
      </c>
    </row>
    <row r="223" spans="1:12" ht="37.5">
      <c r="A223" s="66"/>
      <c r="B223" s="69"/>
      <c r="C223" s="55"/>
      <c r="D223" s="12" t="s">
        <v>6</v>
      </c>
      <c r="E223" s="38">
        <v>0</v>
      </c>
      <c r="F223" s="38">
        <v>0</v>
      </c>
      <c r="G223" s="38">
        <v>0</v>
      </c>
      <c r="H223" s="38">
        <v>0</v>
      </c>
      <c r="I223" s="38">
        <v>0</v>
      </c>
      <c r="J223" s="5">
        <v>0</v>
      </c>
      <c r="K223" s="5">
        <v>0</v>
      </c>
      <c r="L223" s="5">
        <v>0</v>
      </c>
    </row>
    <row r="224" spans="1:12" ht="56.25">
      <c r="A224" s="66"/>
      <c r="B224" s="69"/>
      <c r="C224" s="55"/>
      <c r="D224" s="13" t="s">
        <v>154</v>
      </c>
      <c r="E224" s="38">
        <v>0</v>
      </c>
      <c r="F224" s="38">
        <v>0</v>
      </c>
      <c r="G224" s="38">
        <v>0</v>
      </c>
      <c r="H224" s="38">
        <v>0</v>
      </c>
      <c r="I224" s="38">
        <v>0</v>
      </c>
      <c r="J224" s="5">
        <v>0</v>
      </c>
      <c r="K224" s="5">
        <v>0</v>
      </c>
      <c r="L224" s="5">
        <v>0</v>
      </c>
    </row>
    <row r="225" spans="1:12" ht="75">
      <c r="A225" s="66"/>
      <c r="B225" s="69"/>
      <c r="C225" s="55"/>
      <c r="D225" s="13" t="s">
        <v>159</v>
      </c>
      <c r="E225" s="38">
        <v>0</v>
      </c>
      <c r="F225" s="38">
        <v>0</v>
      </c>
      <c r="G225" s="38">
        <v>0</v>
      </c>
      <c r="H225" s="38">
        <v>0</v>
      </c>
      <c r="I225" s="38">
        <v>0</v>
      </c>
      <c r="J225" s="5">
        <v>0</v>
      </c>
      <c r="K225" s="5">
        <v>0</v>
      </c>
      <c r="L225" s="5">
        <v>0</v>
      </c>
    </row>
    <row r="226" spans="1:12" ht="56.25">
      <c r="A226" s="66"/>
      <c r="B226" s="69"/>
      <c r="C226" s="55"/>
      <c r="D226" s="13" t="s">
        <v>154</v>
      </c>
      <c r="E226" s="38">
        <v>0</v>
      </c>
      <c r="F226" s="38">
        <v>0</v>
      </c>
      <c r="G226" s="38">
        <v>0</v>
      </c>
      <c r="H226" s="38">
        <v>0</v>
      </c>
      <c r="I226" s="38">
        <v>0</v>
      </c>
      <c r="J226" s="5">
        <v>0</v>
      </c>
      <c r="K226" s="5">
        <v>0</v>
      </c>
      <c r="L226" s="5">
        <v>0</v>
      </c>
    </row>
    <row r="227" spans="1:12">
      <c r="A227" s="66"/>
      <c r="B227" s="69"/>
      <c r="C227" s="55"/>
      <c r="D227" s="12" t="s">
        <v>162</v>
      </c>
      <c r="E227" s="38">
        <v>0</v>
      </c>
      <c r="F227" s="38" t="s">
        <v>166</v>
      </c>
      <c r="G227" s="38" t="s">
        <v>166</v>
      </c>
      <c r="H227" s="38" t="s">
        <v>166</v>
      </c>
      <c r="I227" s="40">
        <v>0</v>
      </c>
      <c r="J227" s="5">
        <v>0</v>
      </c>
      <c r="K227" s="5" t="s">
        <v>166</v>
      </c>
      <c r="L227" s="5" t="s">
        <v>166</v>
      </c>
    </row>
    <row r="228" spans="1:12" ht="37.5">
      <c r="A228" s="67"/>
      <c r="B228" s="70"/>
      <c r="C228" s="56"/>
      <c r="D228" s="12" t="s">
        <v>163</v>
      </c>
      <c r="E228" s="38">
        <v>0</v>
      </c>
      <c r="F228" s="38" t="s">
        <v>166</v>
      </c>
      <c r="G228" s="38" t="s">
        <v>166</v>
      </c>
      <c r="H228" s="38" t="s">
        <v>166</v>
      </c>
      <c r="I228" s="40">
        <v>0</v>
      </c>
      <c r="J228" s="5">
        <v>0</v>
      </c>
      <c r="K228" s="5" t="s">
        <v>166</v>
      </c>
      <c r="L228" s="5" t="s">
        <v>166</v>
      </c>
    </row>
    <row r="229" spans="1:12">
      <c r="A229" s="65" t="s">
        <v>240</v>
      </c>
      <c r="B229" s="68" t="s">
        <v>30</v>
      </c>
      <c r="C229" s="54" t="s">
        <v>176</v>
      </c>
      <c r="D229" s="11" t="s">
        <v>1</v>
      </c>
      <c r="E229" s="38">
        <f>E230+E232+E234+E236+E237</f>
        <v>650</v>
      </c>
      <c r="F229" s="38" t="s">
        <v>166</v>
      </c>
      <c r="G229" s="38" t="s">
        <v>166</v>
      </c>
      <c r="H229" s="38" t="s">
        <v>166</v>
      </c>
      <c r="I229" s="38">
        <f>I230+I232+I234+I236+I237</f>
        <v>0</v>
      </c>
      <c r="J229" s="5">
        <f t="shared" si="71"/>
        <v>0</v>
      </c>
      <c r="K229" s="5" t="s">
        <v>166</v>
      </c>
      <c r="L229" s="5" t="s">
        <v>166</v>
      </c>
    </row>
    <row r="230" spans="1:12">
      <c r="A230" s="66"/>
      <c r="B230" s="69"/>
      <c r="C230" s="55"/>
      <c r="D230" s="12" t="s">
        <v>2</v>
      </c>
      <c r="E230" s="38">
        <f>E239+E248</f>
        <v>650</v>
      </c>
      <c r="F230" s="38">
        <f t="shared" ref="F230:I230" si="74">F239+F248</f>
        <v>730</v>
      </c>
      <c r="G230" s="38">
        <f t="shared" si="74"/>
        <v>666</v>
      </c>
      <c r="H230" s="38">
        <f t="shared" si="74"/>
        <v>0</v>
      </c>
      <c r="I230" s="38">
        <f t="shared" si="74"/>
        <v>0</v>
      </c>
      <c r="J230" s="5">
        <f t="shared" si="71"/>
        <v>0</v>
      </c>
      <c r="K230" s="5">
        <f t="shared" ref="K230" si="75">H230/F230*100</f>
        <v>0</v>
      </c>
      <c r="L230" s="5">
        <f t="shared" ref="L230" si="76">H230/G230*100</f>
        <v>0</v>
      </c>
    </row>
    <row r="231" spans="1:12" ht="37.5">
      <c r="A231" s="66"/>
      <c r="B231" s="69"/>
      <c r="C231" s="55"/>
      <c r="D231" s="12" t="s">
        <v>153</v>
      </c>
      <c r="E231" s="38">
        <f t="shared" ref="E231:I237" si="77">E240+E249</f>
        <v>0</v>
      </c>
      <c r="F231" s="38">
        <f t="shared" si="77"/>
        <v>0</v>
      </c>
      <c r="G231" s="38">
        <f t="shared" si="77"/>
        <v>0</v>
      </c>
      <c r="H231" s="38">
        <f t="shared" si="77"/>
        <v>0</v>
      </c>
      <c r="I231" s="38">
        <f t="shared" si="77"/>
        <v>0</v>
      </c>
      <c r="J231" s="5">
        <v>0</v>
      </c>
      <c r="K231" s="5">
        <v>0</v>
      </c>
      <c r="L231" s="5">
        <v>0</v>
      </c>
    </row>
    <row r="232" spans="1:12" ht="37.5">
      <c r="A232" s="66"/>
      <c r="B232" s="69"/>
      <c r="C232" s="55"/>
      <c r="D232" s="12" t="s">
        <v>6</v>
      </c>
      <c r="E232" s="38">
        <f t="shared" si="77"/>
        <v>0</v>
      </c>
      <c r="F232" s="38">
        <f t="shared" si="77"/>
        <v>0</v>
      </c>
      <c r="G232" s="38">
        <f t="shared" si="77"/>
        <v>0</v>
      </c>
      <c r="H232" s="38">
        <f t="shared" si="77"/>
        <v>0</v>
      </c>
      <c r="I232" s="38">
        <f t="shared" si="77"/>
        <v>0</v>
      </c>
      <c r="J232" s="5">
        <v>0</v>
      </c>
      <c r="K232" s="5">
        <v>0</v>
      </c>
      <c r="L232" s="5">
        <v>0</v>
      </c>
    </row>
    <row r="233" spans="1:12" ht="56.25">
      <c r="A233" s="66"/>
      <c r="B233" s="69"/>
      <c r="C233" s="55"/>
      <c r="D233" s="13" t="s">
        <v>154</v>
      </c>
      <c r="E233" s="38">
        <f t="shared" si="77"/>
        <v>0</v>
      </c>
      <c r="F233" s="38">
        <f t="shared" si="77"/>
        <v>0</v>
      </c>
      <c r="G233" s="38">
        <f t="shared" si="77"/>
        <v>0</v>
      </c>
      <c r="H233" s="38">
        <f t="shared" si="77"/>
        <v>0</v>
      </c>
      <c r="I233" s="38">
        <f t="shared" si="77"/>
        <v>0</v>
      </c>
      <c r="J233" s="5">
        <v>0</v>
      </c>
      <c r="K233" s="5">
        <v>0</v>
      </c>
      <c r="L233" s="5">
        <v>0</v>
      </c>
    </row>
    <row r="234" spans="1:12" ht="75">
      <c r="A234" s="66"/>
      <c r="B234" s="69"/>
      <c r="C234" s="55"/>
      <c r="D234" s="13" t="s">
        <v>159</v>
      </c>
      <c r="E234" s="38">
        <f t="shared" si="77"/>
        <v>0</v>
      </c>
      <c r="F234" s="38">
        <f t="shared" si="77"/>
        <v>0</v>
      </c>
      <c r="G234" s="38">
        <f t="shared" si="77"/>
        <v>0</v>
      </c>
      <c r="H234" s="38">
        <f t="shared" si="77"/>
        <v>0</v>
      </c>
      <c r="I234" s="38">
        <f t="shared" si="77"/>
        <v>0</v>
      </c>
      <c r="J234" s="5">
        <v>0</v>
      </c>
      <c r="K234" s="5">
        <v>0</v>
      </c>
      <c r="L234" s="5">
        <v>0</v>
      </c>
    </row>
    <row r="235" spans="1:12" ht="56.25">
      <c r="A235" s="66"/>
      <c r="B235" s="69"/>
      <c r="C235" s="55"/>
      <c r="D235" s="13" t="s">
        <v>154</v>
      </c>
      <c r="E235" s="38">
        <f t="shared" si="77"/>
        <v>0</v>
      </c>
      <c r="F235" s="38">
        <f t="shared" si="77"/>
        <v>0</v>
      </c>
      <c r="G235" s="38">
        <f t="shared" si="77"/>
        <v>0</v>
      </c>
      <c r="H235" s="38">
        <f t="shared" si="77"/>
        <v>0</v>
      </c>
      <c r="I235" s="38">
        <f t="shared" si="77"/>
        <v>0</v>
      </c>
      <c r="J235" s="5">
        <v>0</v>
      </c>
      <c r="K235" s="5">
        <v>0</v>
      </c>
      <c r="L235" s="5">
        <v>0</v>
      </c>
    </row>
    <row r="236" spans="1:12">
      <c r="A236" s="66"/>
      <c r="B236" s="69"/>
      <c r="C236" s="55"/>
      <c r="D236" s="12" t="s">
        <v>162</v>
      </c>
      <c r="E236" s="38">
        <f t="shared" si="77"/>
        <v>0</v>
      </c>
      <c r="F236" s="38" t="s">
        <v>166</v>
      </c>
      <c r="G236" s="38" t="s">
        <v>166</v>
      </c>
      <c r="H236" s="38" t="s">
        <v>166</v>
      </c>
      <c r="I236" s="38">
        <f t="shared" si="77"/>
        <v>0</v>
      </c>
      <c r="J236" s="5">
        <v>0</v>
      </c>
      <c r="K236" s="5" t="s">
        <v>166</v>
      </c>
      <c r="L236" s="5" t="s">
        <v>166</v>
      </c>
    </row>
    <row r="237" spans="1:12" ht="37.5">
      <c r="A237" s="67"/>
      <c r="B237" s="70"/>
      <c r="C237" s="56"/>
      <c r="D237" s="12" t="s">
        <v>163</v>
      </c>
      <c r="E237" s="38">
        <f t="shared" si="77"/>
        <v>0</v>
      </c>
      <c r="F237" s="38" t="s">
        <v>166</v>
      </c>
      <c r="G237" s="38" t="s">
        <v>166</v>
      </c>
      <c r="H237" s="38" t="s">
        <v>166</v>
      </c>
      <c r="I237" s="38">
        <f t="shared" si="77"/>
        <v>0</v>
      </c>
      <c r="J237" s="5">
        <v>0</v>
      </c>
      <c r="K237" s="5" t="s">
        <v>166</v>
      </c>
      <c r="L237" s="5" t="s">
        <v>166</v>
      </c>
    </row>
    <row r="238" spans="1:12">
      <c r="A238" s="65" t="s">
        <v>244</v>
      </c>
      <c r="B238" s="68" t="s">
        <v>31</v>
      </c>
      <c r="C238" s="54" t="s">
        <v>176</v>
      </c>
      <c r="D238" s="11" t="s">
        <v>1</v>
      </c>
      <c r="E238" s="38">
        <f>E239+E241+E243+E245+E246</f>
        <v>150</v>
      </c>
      <c r="F238" s="38" t="s">
        <v>166</v>
      </c>
      <c r="G238" s="38" t="s">
        <v>166</v>
      </c>
      <c r="H238" s="38" t="s">
        <v>166</v>
      </c>
      <c r="I238" s="38">
        <f>I239+I241+I243+I245+I246</f>
        <v>0</v>
      </c>
      <c r="J238" s="5">
        <f t="shared" si="71"/>
        <v>0</v>
      </c>
      <c r="K238" s="5" t="s">
        <v>166</v>
      </c>
      <c r="L238" s="5" t="s">
        <v>166</v>
      </c>
    </row>
    <row r="239" spans="1:12">
      <c r="A239" s="66"/>
      <c r="B239" s="69"/>
      <c r="C239" s="55"/>
      <c r="D239" s="12" t="s">
        <v>2</v>
      </c>
      <c r="E239" s="38">
        <v>150</v>
      </c>
      <c r="F239" s="41">
        <v>150</v>
      </c>
      <c r="G239" s="41">
        <v>86</v>
      </c>
      <c r="H239" s="40">
        <v>0</v>
      </c>
      <c r="I239" s="40">
        <v>0</v>
      </c>
      <c r="J239" s="5">
        <f t="shared" si="71"/>
        <v>0</v>
      </c>
      <c r="K239" s="5">
        <f t="shared" ref="K239" si="78">H239/F239*100</f>
        <v>0</v>
      </c>
      <c r="L239" s="5">
        <f t="shared" ref="L239" si="79">H239/G239*100</f>
        <v>0</v>
      </c>
    </row>
    <row r="240" spans="1:12" ht="37.5">
      <c r="A240" s="66"/>
      <c r="B240" s="69"/>
      <c r="C240" s="55"/>
      <c r="D240" s="12" t="s">
        <v>153</v>
      </c>
      <c r="E240" s="38">
        <v>0</v>
      </c>
      <c r="F240" s="38">
        <v>0</v>
      </c>
      <c r="G240" s="38">
        <v>0</v>
      </c>
      <c r="H240" s="38">
        <v>0</v>
      </c>
      <c r="I240" s="38">
        <v>0</v>
      </c>
      <c r="J240" s="5">
        <v>0</v>
      </c>
      <c r="K240" s="5">
        <v>0</v>
      </c>
      <c r="L240" s="5">
        <v>0</v>
      </c>
    </row>
    <row r="241" spans="1:12" ht="37.5">
      <c r="A241" s="66"/>
      <c r="B241" s="69"/>
      <c r="C241" s="55"/>
      <c r="D241" s="12" t="s">
        <v>6</v>
      </c>
      <c r="E241" s="38">
        <v>0</v>
      </c>
      <c r="F241" s="38">
        <v>0</v>
      </c>
      <c r="G241" s="38">
        <v>0</v>
      </c>
      <c r="H241" s="38">
        <v>0</v>
      </c>
      <c r="I241" s="38">
        <v>0</v>
      </c>
      <c r="J241" s="5">
        <v>0</v>
      </c>
      <c r="K241" s="5">
        <v>0</v>
      </c>
      <c r="L241" s="5">
        <v>0</v>
      </c>
    </row>
    <row r="242" spans="1:12" ht="56.25">
      <c r="A242" s="66"/>
      <c r="B242" s="69"/>
      <c r="C242" s="55"/>
      <c r="D242" s="13" t="s">
        <v>154</v>
      </c>
      <c r="E242" s="38">
        <v>0</v>
      </c>
      <c r="F242" s="38">
        <v>0</v>
      </c>
      <c r="G242" s="38">
        <v>0</v>
      </c>
      <c r="H242" s="38">
        <v>0</v>
      </c>
      <c r="I242" s="38">
        <v>0</v>
      </c>
      <c r="J242" s="5">
        <v>0</v>
      </c>
      <c r="K242" s="5">
        <v>0</v>
      </c>
      <c r="L242" s="5">
        <v>0</v>
      </c>
    </row>
    <row r="243" spans="1:12" ht="75">
      <c r="A243" s="66"/>
      <c r="B243" s="69"/>
      <c r="C243" s="55"/>
      <c r="D243" s="13" t="s">
        <v>159</v>
      </c>
      <c r="E243" s="38">
        <v>0</v>
      </c>
      <c r="F243" s="38">
        <v>0</v>
      </c>
      <c r="G243" s="38">
        <v>0</v>
      </c>
      <c r="H243" s="38">
        <v>0</v>
      </c>
      <c r="I243" s="38">
        <v>0</v>
      </c>
      <c r="J243" s="5">
        <v>0</v>
      </c>
      <c r="K243" s="5">
        <v>0</v>
      </c>
      <c r="L243" s="5">
        <v>0</v>
      </c>
    </row>
    <row r="244" spans="1:12" ht="56.25">
      <c r="A244" s="66"/>
      <c r="B244" s="69"/>
      <c r="C244" s="55"/>
      <c r="D244" s="13" t="s">
        <v>154</v>
      </c>
      <c r="E244" s="38">
        <v>0</v>
      </c>
      <c r="F244" s="38">
        <v>0</v>
      </c>
      <c r="G244" s="38">
        <v>0</v>
      </c>
      <c r="H244" s="38">
        <v>0</v>
      </c>
      <c r="I244" s="38">
        <v>0</v>
      </c>
      <c r="J244" s="5">
        <v>0</v>
      </c>
      <c r="K244" s="5">
        <v>0</v>
      </c>
      <c r="L244" s="5">
        <v>0</v>
      </c>
    </row>
    <row r="245" spans="1:12">
      <c r="A245" s="66"/>
      <c r="B245" s="69"/>
      <c r="C245" s="55"/>
      <c r="D245" s="12" t="s">
        <v>162</v>
      </c>
      <c r="E245" s="38">
        <v>0</v>
      </c>
      <c r="F245" s="38" t="s">
        <v>166</v>
      </c>
      <c r="G245" s="38" t="s">
        <v>166</v>
      </c>
      <c r="H245" s="38" t="s">
        <v>166</v>
      </c>
      <c r="I245" s="40">
        <v>0</v>
      </c>
      <c r="J245" s="5">
        <v>0</v>
      </c>
      <c r="K245" s="5" t="s">
        <v>166</v>
      </c>
      <c r="L245" s="5" t="s">
        <v>166</v>
      </c>
    </row>
    <row r="246" spans="1:12" ht="37.5">
      <c r="A246" s="67"/>
      <c r="B246" s="70"/>
      <c r="C246" s="56"/>
      <c r="D246" s="12" t="s">
        <v>163</v>
      </c>
      <c r="E246" s="38">
        <v>0</v>
      </c>
      <c r="F246" s="38" t="s">
        <v>166</v>
      </c>
      <c r="G246" s="38" t="s">
        <v>166</v>
      </c>
      <c r="H246" s="38" t="s">
        <v>166</v>
      </c>
      <c r="I246" s="40">
        <v>0</v>
      </c>
      <c r="J246" s="5">
        <v>0</v>
      </c>
      <c r="K246" s="5" t="s">
        <v>166</v>
      </c>
      <c r="L246" s="5" t="s">
        <v>166</v>
      </c>
    </row>
    <row r="247" spans="1:12">
      <c r="A247" s="65" t="s">
        <v>245</v>
      </c>
      <c r="B247" s="68" t="s">
        <v>32</v>
      </c>
      <c r="C247" s="54" t="s">
        <v>176</v>
      </c>
      <c r="D247" s="11" t="s">
        <v>1</v>
      </c>
      <c r="E247" s="38">
        <f>E248+E250+E252+E254+E255</f>
        <v>500</v>
      </c>
      <c r="F247" s="38" t="s">
        <v>166</v>
      </c>
      <c r="G247" s="38" t="s">
        <v>166</v>
      </c>
      <c r="H247" s="38" t="s">
        <v>166</v>
      </c>
      <c r="I247" s="38">
        <f>I248+I250+I252+I254+I255</f>
        <v>0</v>
      </c>
      <c r="J247" s="5">
        <f t="shared" si="71"/>
        <v>0</v>
      </c>
      <c r="K247" s="5" t="s">
        <v>166</v>
      </c>
      <c r="L247" s="5" t="s">
        <v>166</v>
      </c>
    </row>
    <row r="248" spans="1:12">
      <c r="A248" s="66"/>
      <c r="B248" s="69"/>
      <c r="C248" s="55"/>
      <c r="D248" s="12" t="s">
        <v>2</v>
      </c>
      <c r="E248" s="38">
        <v>500</v>
      </c>
      <c r="F248" s="38">
        <v>580</v>
      </c>
      <c r="G248" s="38">
        <v>580</v>
      </c>
      <c r="H248" s="40">
        <v>0</v>
      </c>
      <c r="I248" s="40">
        <v>0</v>
      </c>
      <c r="J248" s="5">
        <f t="shared" si="71"/>
        <v>0</v>
      </c>
      <c r="K248" s="5">
        <f t="shared" ref="K248" si="80">H248/F248*100</f>
        <v>0</v>
      </c>
      <c r="L248" s="5">
        <f t="shared" ref="L248" si="81">H248/G248*100</f>
        <v>0</v>
      </c>
    </row>
    <row r="249" spans="1:12" ht="37.5">
      <c r="A249" s="66"/>
      <c r="B249" s="69"/>
      <c r="C249" s="55"/>
      <c r="D249" s="12" t="s">
        <v>153</v>
      </c>
      <c r="E249" s="38">
        <v>0</v>
      </c>
      <c r="F249" s="38">
        <v>0</v>
      </c>
      <c r="G249" s="38">
        <v>0</v>
      </c>
      <c r="H249" s="38">
        <v>0</v>
      </c>
      <c r="I249" s="38">
        <v>0</v>
      </c>
      <c r="J249" s="5">
        <v>0</v>
      </c>
      <c r="K249" s="5">
        <v>0</v>
      </c>
      <c r="L249" s="5">
        <v>0</v>
      </c>
    </row>
    <row r="250" spans="1:12" ht="37.5">
      <c r="A250" s="66"/>
      <c r="B250" s="69"/>
      <c r="C250" s="55"/>
      <c r="D250" s="12" t="s">
        <v>6</v>
      </c>
      <c r="E250" s="38">
        <v>0</v>
      </c>
      <c r="F250" s="38">
        <v>0</v>
      </c>
      <c r="G250" s="38">
        <v>0</v>
      </c>
      <c r="H250" s="38">
        <v>0</v>
      </c>
      <c r="I250" s="38">
        <v>0</v>
      </c>
      <c r="J250" s="5">
        <v>0</v>
      </c>
      <c r="K250" s="5">
        <v>0</v>
      </c>
      <c r="L250" s="5">
        <v>0</v>
      </c>
    </row>
    <row r="251" spans="1:12" ht="56.25">
      <c r="A251" s="66"/>
      <c r="B251" s="69"/>
      <c r="C251" s="55"/>
      <c r="D251" s="13" t="s">
        <v>154</v>
      </c>
      <c r="E251" s="38">
        <v>0</v>
      </c>
      <c r="F251" s="38">
        <v>0</v>
      </c>
      <c r="G251" s="38">
        <v>0</v>
      </c>
      <c r="H251" s="38">
        <v>0</v>
      </c>
      <c r="I251" s="38">
        <v>0</v>
      </c>
      <c r="J251" s="5">
        <v>0</v>
      </c>
      <c r="K251" s="5">
        <v>0</v>
      </c>
      <c r="L251" s="5">
        <v>0</v>
      </c>
    </row>
    <row r="252" spans="1:12" ht="75">
      <c r="A252" s="66"/>
      <c r="B252" s="69"/>
      <c r="C252" s="55"/>
      <c r="D252" s="13" t="s">
        <v>159</v>
      </c>
      <c r="E252" s="38">
        <v>0</v>
      </c>
      <c r="F252" s="38">
        <v>0</v>
      </c>
      <c r="G252" s="38">
        <v>0</v>
      </c>
      <c r="H252" s="38">
        <v>0</v>
      </c>
      <c r="I252" s="38">
        <v>0</v>
      </c>
      <c r="J252" s="5">
        <v>0</v>
      </c>
      <c r="K252" s="5">
        <v>0</v>
      </c>
      <c r="L252" s="5">
        <v>0</v>
      </c>
    </row>
    <row r="253" spans="1:12" ht="56.25">
      <c r="A253" s="66"/>
      <c r="B253" s="69"/>
      <c r="C253" s="55"/>
      <c r="D253" s="13" t="s">
        <v>154</v>
      </c>
      <c r="E253" s="38">
        <v>0</v>
      </c>
      <c r="F253" s="38">
        <v>0</v>
      </c>
      <c r="G253" s="38">
        <v>0</v>
      </c>
      <c r="H253" s="38">
        <v>0</v>
      </c>
      <c r="I253" s="38">
        <v>0</v>
      </c>
      <c r="J253" s="5">
        <v>0</v>
      </c>
      <c r="K253" s="5">
        <v>0</v>
      </c>
      <c r="L253" s="5">
        <v>0</v>
      </c>
    </row>
    <row r="254" spans="1:12">
      <c r="A254" s="66"/>
      <c r="B254" s="69"/>
      <c r="C254" s="55"/>
      <c r="D254" s="12" t="s">
        <v>162</v>
      </c>
      <c r="E254" s="38">
        <v>0</v>
      </c>
      <c r="F254" s="38" t="s">
        <v>166</v>
      </c>
      <c r="G254" s="38" t="s">
        <v>166</v>
      </c>
      <c r="H254" s="38" t="s">
        <v>166</v>
      </c>
      <c r="I254" s="40">
        <v>0</v>
      </c>
      <c r="J254" s="5">
        <v>0</v>
      </c>
      <c r="K254" s="5" t="s">
        <v>166</v>
      </c>
      <c r="L254" s="5" t="s">
        <v>166</v>
      </c>
    </row>
    <row r="255" spans="1:12" ht="37.5">
      <c r="A255" s="67"/>
      <c r="B255" s="70"/>
      <c r="C255" s="56"/>
      <c r="D255" s="12" t="s">
        <v>163</v>
      </c>
      <c r="E255" s="38">
        <v>0</v>
      </c>
      <c r="F255" s="38" t="s">
        <v>166</v>
      </c>
      <c r="G255" s="38" t="s">
        <v>166</v>
      </c>
      <c r="H255" s="38" t="s">
        <v>166</v>
      </c>
      <c r="I255" s="40">
        <v>0</v>
      </c>
      <c r="J255" s="5">
        <v>0</v>
      </c>
      <c r="K255" s="5" t="s">
        <v>166</v>
      </c>
      <c r="L255" s="5" t="s">
        <v>166</v>
      </c>
    </row>
    <row r="256" spans="1:12">
      <c r="A256" s="65" t="s">
        <v>246</v>
      </c>
      <c r="B256" s="68" t="s">
        <v>33</v>
      </c>
      <c r="C256" s="54" t="s">
        <v>176</v>
      </c>
      <c r="D256" s="11" t="s">
        <v>1</v>
      </c>
      <c r="E256" s="38">
        <f>E257+E259+E261+E263+E264</f>
        <v>80</v>
      </c>
      <c r="F256" s="38" t="s">
        <v>166</v>
      </c>
      <c r="G256" s="38" t="s">
        <v>166</v>
      </c>
      <c r="H256" s="38" t="s">
        <v>166</v>
      </c>
      <c r="I256" s="38">
        <f>I257+I259+I261+I263+I264</f>
        <v>0</v>
      </c>
      <c r="J256" s="5">
        <f t="shared" si="71"/>
        <v>0</v>
      </c>
      <c r="K256" s="5" t="s">
        <v>166</v>
      </c>
      <c r="L256" s="5" t="s">
        <v>166</v>
      </c>
    </row>
    <row r="257" spans="1:12">
      <c r="A257" s="66"/>
      <c r="B257" s="69"/>
      <c r="C257" s="55"/>
      <c r="D257" s="12" t="s">
        <v>2</v>
      </c>
      <c r="E257" s="38">
        <f>E266+E275</f>
        <v>80</v>
      </c>
      <c r="F257" s="38">
        <f t="shared" ref="F257:I257" si="82">F266+F275</f>
        <v>80</v>
      </c>
      <c r="G257" s="38">
        <f t="shared" si="82"/>
        <v>72</v>
      </c>
      <c r="H257" s="38">
        <f t="shared" si="82"/>
        <v>0</v>
      </c>
      <c r="I257" s="38">
        <f t="shared" si="82"/>
        <v>0</v>
      </c>
      <c r="J257" s="5">
        <f t="shared" si="71"/>
        <v>0</v>
      </c>
      <c r="K257" s="5">
        <f t="shared" ref="K257" si="83">H257/F257*100</f>
        <v>0</v>
      </c>
      <c r="L257" s="5">
        <f t="shared" ref="L257" si="84">H257/G257*100</f>
        <v>0</v>
      </c>
    </row>
    <row r="258" spans="1:12" ht="37.5">
      <c r="A258" s="66"/>
      <c r="B258" s="69"/>
      <c r="C258" s="55"/>
      <c r="D258" s="12" t="s">
        <v>153</v>
      </c>
      <c r="E258" s="38">
        <f t="shared" ref="E258:I264" si="85">E267+E276</f>
        <v>0</v>
      </c>
      <c r="F258" s="38">
        <f t="shared" si="85"/>
        <v>0</v>
      </c>
      <c r="G258" s="38">
        <f t="shared" si="85"/>
        <v>0</v>
      </c>
      <c r="H258" s="38">
        <f t="shared" si="85"/>
        <v>0</v>
      </c>
      <c r="I258" s="38">
        <f t="shared" si="85"/>
        <v>0</v>
      </c>
      <c r="J258" s="5">
        <v>0</v>
      </c>
      <c r="K258" s="5">
        <v>0</v>
      </c>
      <c r="L258" s="5">
        <v>0</v>
      </c>
    </row>
    <row r="259" spans="1:12" ht="37.5">
      <c r="A259" s="66"/>
      <c r="B259" s="69"/>
      <c r="C259" s="55"/>
      <c r="D259" s="12" t="s">
        <v>6</v>
      </c>
      <c r="E259" s="38">
        <f t="shared" si="85"/>
        <v>0</v>
      </c>
      <c r="F259" s="38">
        <f t="shared" si="85"/>
        <v>0</v>
      </c>
      <c r="G259" s="38">
        <f t="shared" si="85"/>
        <v>0</v>
      </c>
      <c r="H259" s="38">
        <f t="shared" si="85"/>
        <v>0</v>
      </c>
      <c r="I259" s="38">
        <f t="shared" si="85"/>
        <v>0</v>
      </c>
      <c r="J259" s="5">
        <v>0</v>
      </c>
      <c r="K259" s="5">
        <v>0</v>
      </c>
      <c r="L259" s="5">
        <v>0</v>
      </c>
    </row>
    <row r="260" spans="1:12" ht="56.25">
      <c r="A260" s="66"/>
      <c r="B260" s="69"/>
      <c r="C260" s="55"/>
      <c r="D260" s="13" t="s">
        <v>154</v>
      </c>
      <c r="E260" s="38">
        <f t="shared" si="85"/>
        <v>0</v>
      </c>
      <c r="F260" s="38">
        <f t="shared" si="85"/>
        <v>0</v>
      </c>
      <c r="G260" s="38">
        <f t="shared" si="85"/>
        <v>0</v>
      </c>
      <c r="H260" s="38">
        <f t="shared" si="85"/>
        <v>0</v>
      </c>
      <c r="I260" s="38">
        <f t="shared" si="85"/>
        <v>0</v>
      </c>
      <c r="J260" s="5">
        <v>0</v>
      </c>
      <c r="K260" s="5">
        <v>0</v>
      </c>
      <c r="L260" s="5">
        <v>0</v>
      </c>
    </row>
    <row r="261" spans="1:12" ht="75">
      <c r="A261" s="66"/>
      <c r="B261" s="69"/>
      <c r="C261" s="55"/>
      <c r="D261" s="13" t="s">
        <v>159</v>
      </c>
      <c r="E261" s="38">
        <f t="shared" si="85"/>
        <v>0</v>
      </c>
      <c r="F261" s="38">
        <f t="shared" si="85"/>
        <v>0</v>
      </c>
      <c r="G261" s="38">
        <f t="shared" si="85"/>
        <v>0</v>
      </c>
      <c r="H261" s="38">
        <f t="shared" si="85"/>
        <v>0</v>
      </c>
      <c r="I261" s="38">
        <f t="shared" si="85"/>
        <v>0</v>
      </c>
      <c r="J261" s="5">
        <v>0</v>
      </c>
      <c r="K261" s="5">
        <v>0</v>
      </c>
      <c r="L261" s="5">
        <v>0</v>
      </c>
    </row>
    <row r="262" spans="1:12" ht="56.25">
      <c r="A262" s="66"/>
      <c r="B262" s="69"/>
      <c r="C262" s="55"/>
      <c r="D262" s="13" t="s">
        <v>154</v>
      </c>
      <c r="E262" s="38">
        <f t="shared" si="85"/>
        <v>0</v>
      </c>
      <c r="F262" s="38">
        <f t="shared" si="85"/>
        <v>0</v>
      </c>
      <c r="G262" s="38">
        <f t="shared" si="85"/>
        <v>0</v>
      </c>
      <c r="H262" s="38">
        <f t="shared" si="85"/>
        <v>0</v>
      </c>
      <c r="I262" s="38">
        <f t="shared" si="85"/>
        <v>0</v>
      </c>
      <c r="J262" s="5">
        <v>0</v>
      </c>
      <c r="K262" s="5">
        <v>0</v>
      </c>
      <c r="L262" s="5">
        <v>0</v>
      </c>
    </row>
    <row r="263" spans="1:12">
      <c r="A263" s="66"/>
      <c r="B263" s="69"/>
      <c r="C263" s="55"/>
      <c r="D263" s="12" t="s">
        <v>162</v>
      </c>
      <c r="E263" s="38">
        <f t="shared" si="85"/>
        <v>0</v>
      </c>
      <c r="F263" s="38" t="s">
        <v>166</v>
      </c>
      <c r="G263" s="38" t="s">
        <v>166</v>
      </c>
      <c r="H263" s="38" t="s">
        <v>166</v>
      </c>
      <c r="I263" s="38">
        <f t="shared" si="85"/>
        <v>0</v>
      </c>
      <c r="J263" s="5">
        <v>0</v>
      </c>
      <c r="K263" s="5" t="s">
        <v>166</v>
      </c>
      <c r="L263" s="5" t="s">
        <v>166</v>
      </c>
    </row>
    <row r="264" spans="1:12" ht="37.5">
      <c r="A264" s="67"/>
      <c r="B264" s="70"/>
      <c r="C264" s="56"/>
      <c r="D264" s="12" t="s">
        <v>163</v>
      </c>
      <c r="E264" s="38">
        <f t="shared" si="85"/>
        <v>0</v>
      </c>
      <c r="F264" s="38" t="s">
        <v>166</v>
      </c>
      <c r="G264" s="38" t="s">
        <v>166</v>
      </c>
      <c r="H264" s="38" t="s">
        <v>166</v>
      </c>
      <c r="I264" s="38">
        <f t="shared" si="85"/>
        <v>0</v>
      </c>
      <c r="J264" s="5">
        <v>0</v>
      </c>
      <c r="K264" s="5" t="s">
        <v>166</v>
      </c>
      <c r="L264" s="5" t="s">
        <v>166</v>
      </c>
    </row>
    <row r="265" spans="1:12">
      <c r="A265" s="65" t="s">
        <v>247</v>
      </c>
      <c r="B265" s="68" t="s">
        <v>248</v>
      </c>
      <c r="C265" s="54" t="s">
        <v>249</v>
      </c>
      <c r="D265" s="11" t="s">
        <v>1</v>
      </c>
      <c r="E265" s="38">
        <f>E266+E268+E270+E272+E273</f>
        <v>80</v>
      </c>
      <c r="F265" s="38" t="s">
        <v>166</v>
      </c>
      <c r="G265" s="38" t="s">
        <v>166</v>
      </c>
      <c r="H265" s="38" t="s">
        <v>166</v>
      </c>
      <c r="I265" s="38">
        <f>I266+I268+I270+I272+I273</f>
        <v>0</v>
      </c>
      <c r="J265" s="5">
        <f t="shared" si="71"/>
        <v>0</v>
      </c>
      <c r="K265" s="5" t="s">
        <v>166</v>
      </c>
      <c r="L265" s="5" t="s">
        <v>166</v>
      </c>
    </row>
    <row r="266" spans="1:12">
      <c r="A266" s="66"/>
      <c r="B266" s="69"/>
      <c r="C266" s="55"/>
      <c r="D266" s="12" t="s">
        <v>2</v>
      </c>
      <c r="E266" s="38">
        <v>80</v>
      </c>
      <c r="F266" s="38">
        <v>80</v>
      </c>
      <c r="G266" s="38">
        <v>72</v>
      </c>
      <c r="H266" s="40">
        <v>0</v>
      </c>
      <c r="I266" s="40">
        <v>0</v>
      </c>
      <c r="J266" s="5">
        <f t="shared" ref="J266" si="86">I266/E266*100</f>
        <v>0</v>
      </c>
      <c r="K266" s="5">
        <f t="shared" ref="K266" si="87">H266/F266*100</f>
        <v>0</v>
      </c>
      <c r="L266" s="5">
        <f t="shared" ref="L266" si="88">H266/G266*100</f>
        <v>0</v>
      </c>
    </row>
    <row r="267" spans="1:12" ht="37.5">
      <c r="A267" s="66"/>
      <c r="B267" s="69"/>
      <c r="C267" s="55"/>
      <c r="D267" s="12" t="s">
        <v>153</v>
      </c>
      <c r="E267" s="38">
        <v>0</v>
      </c>
      <c r="F267" s="38">
        <v>0</v>
      </c>
      <c r="G267" s="38">
        <v>0</v>
      </c>
      <c r="H267" s="38">
        <v>0</v>
      </c>
      <c r="I267" s="38">
        <v>0</v>
      </c>
      <c r="J267" s="5">
        <v>0</v>
      </c>
      <c r="K267" s="5">
        <v>0</v>
      </c>
      <c r="L267" s="5">
        <v>0</v>
      </c>
    </row>
    <row r="268" spans="1:12" ht="37.5">
      <c r="A268" s="66"/>
      <c r="B268" s="69"/>
      <c r="C268" s="55"/>
      <c r="D268" s="12" t="s">
        <v>6</v>
      </c>
      <c r="E268" s="38">
        <v>0</v>
      </c>
      <c r="F268" s="38">
        <v>0</v>
      </c>
      <c r="G268" s="38">
        <v>0</v>
      </c>
      <c r="H268" s="38">
        <v>0</v>
      </c>
      <c r="I268" s="38">
        <v>0</v>
      </c>
      <c r="J268" s="5">
        <v>0</v>
      </c>
      <c r="K268" s="5">
        <v>0</v>
      </c>
      <c r="L268" s="5">
        <v>0</v>
      </c>
    </row>
    <row r="269" spans="1:12" ht="56.25">
      <c r="A269" s="66"/>
      <c r="B269" s="69"/>
      <c r="C269" s="55"/>
      <c r="D269" s="13" t="s">
        <v>154</v>
      </c>
      <c r="E269" s="38">
        <v>0</v>
      </c>
      <c r="F269" s="38">
        <v>0</v>
      </c>
      <c r="G269" s="38">
        <v>0</v>
      </c>
      <c r="H269" s="38">
        <v>0</v>
      </c>
      <c r="I269" s="38">
        <v>0</v>
      </c>
      <c r="J269" s="5">
        <v>0</v>
      </c>
      <c r="K269" s="5">
        <v>0</v>
      </c>
      <c r="L269" s="5">
        <v>0</v>
      </c>
    </row>
    <row r="270" spans="1:12" ht="75">
      <c r="A270" s="66"/>
      <c r="B270" s="69"/>
      <c r="C270" s="55"/>
      <c r="D270" s="13" t="s">
        <v>159</v>
      </c>
      <c r="E270" s="38">
        <v>0</v>
      </c>
      <c r="F270" s="38">
        <v>0</v>
      </c>
      <c r="G270" s="38">
        <v>0</v>
      </c>
      <c r="H270" s="38">
        <v>0</v>
      </c>
      <c r="I270" s="38">
        <v>0</v>
      </c>
      <c r="J270" s="5">
        <v>0</v>
      </c>
      <c r="K270" s="5">
        <v>0</v>
      </c>
      <c r="L270" s="5">
        <v>0</v>
      </c>
    </row>
    <row r="271" spans="1:12" ht="56.25">
      <c r="A271" s="66"/>
      <c r="B271" s="69"/>
      <c r="C271" s="55"/>
      <c r="D271" s="13" t="s">
        <v>154</v>
      </c>
      <c r="E271" s="38">
        <v>0</v>
      </c>
      <c r="F271" s="38">
        <v>0</v>
      </c>
      <c r="G271" s="38">
        <v>0</v>
      </c>
      <c r="H271" s="38">
        <v>0</v>
      </c>
      <c r="I271" s="38">
        <v>0</v>
      </c>
      <c r="J271" s="5">
        <v>0</v>
      </c>
      <c r="K271" s="5">
        <v>0</v>
      </c>
      <c r="L271" s="5">
        <v>0</v>
      </c>
    </row>
    <row r="272" spans="1:12">
      <c r="A272" s="66"/>
      <c r="B272" s="69"/>
      <c r="C272" s="55"/>
      <c r="D272" s="12" t="s">
        <v>162</v>
      </c>
      <c r="E272" s="38">
        <v>0</v>
      </c>
      <c r="F272" s="38" t="s">
        <v>166</v>
      </c>
      <c r="G272" s="38" t="s">
        <v>166</v>
      </c>
      <c r="H272" s="38" t="s">
        <v>166</v>
      </c>
      <c r="I272" s="40">
        <v>0</v>
      </c>
      <c r="J272" s="5">
        <v>0</v>
      </c>
      <c r="K272" s="5" t="s">
        <v>166</v>
      </c>
      <c r="L272" s="5" t="s">
        <v>166</v>
      </c>
    </row>
    <row r="273" spans="1:12" ht="37.5">
      <c r="A273" s="67"/>
      <c r="B273" s="70"/>
      <c r="C273" s="56"/>
      <c r="D273" s="12" t="s">
        <v>163</v>
      </c>
      <c r="E273" s="38">
        <v>0</v>
      </c>
      <c r="F273" s="38" t="s">
        <v>166</v>
      </c>
      <c r="G273" s="38" t="s">
        <v>166</v>
      </c>
      <c r="H273" s="38" t="s">
        <v>166</v>
      </c>
      <c r="I273" s="40">
        <v>0</v>
      </c>
      <c r="J273" s="5">
        <v>0</v>
      </c>
      <c r="K273" s="5" t="s">
        <v>166</v>
      </c>
      <c r="L273" s="5" t="s">
        <v>166</v>
      </c>
    </row>
    <row r="274" spans="1:12">
      <c r="A274" s="65" t="s">
        <v>250</v>
      </c>
      <c r="B274" s="68" t="s">
        <v>34</v>
      </c>
      <c r="C274" s="54" t="s">
        <v>249</v>
      </c>
      <c r="D274" s="11" t="s">
        <v>1</v>
      </c>
      <c r="E274" s="38">
        <f>E275+E277+E279+E281+E282</f>
        <v>0</v>
      </c>
      <c r="F274" s="38" t="s">
        <v>166</v>
      </c>
      <c r="G274" s="38" t="s">
        <v>166</v>
      </c>
      <c r="H274" s="38" t="s">
        <v>166</v>
      </c>
      <c r="I274" s="38">
        <f>I275+I277+I279+I281+I282</f>
        <v>0</v>
      </c>
      <c r="J274" s="5">
        <v>0</v>
      </c>
      <c r="K274" s="5" t="s">
        <v>166</v>
      </c>
      <c r="L274" s="5" t="s">
        <v>166</v>
      </c>
    </row>
    <row r="275" spans="1:12">
      <c r="A275" s="66"/>
      <c r="B275" s="69"/>
      <c r="C275" s="55"/>
      <c r="D275" s="12" t="s">
        <v>2</v>
      </c>
      <c r="E275" s="38">
        <v>0</v>
      </c>
      <c r="F275" s="38">
        <v>0</v>
      </c>
      <c r="G275" s="38">
        <v>0</v>
      </c>
      <c r="H275" s="38">
        <v>0</v>
      </c>
      <c r="I275" s="38">
        <v>0</v>
      </c>
      <c r="J275" s="5">
        <v>0</v>
      </c>
      <c r="K275" s="5">
        <v>0</v>
      </c>
      <c r="L275" s="5">
        <v>0</v>
      </c>
    </row>
    <row r="276" spans="1:12" ht="37.5">
      <c r="A276" s="66"/>
      <c r="B276" s="69"/>
      <c r="C276" s="55"/>
      <c r="D276" s="12" t="s">
        <v>153</v>
      </c>
      <c r="E276" s="38">
        <v>0</v>
      </c>
      <c r="F276" s="38">
        <v>0</v>
      </c>
      <c r="G276" s="38">
        <v>0</v>
      </c>
      <c r="H276" s="38">
        <v>0</v>
      </c>
      <c r="I276" s="38">
        <v>0</v>
      </c>
      <c r="J276" s="5">
        <v>0</v>
      </c>
      <c r="K276" s="5">
        <v>0</v>
      </c>
      <c r="L276" s="5">
        <v>0</v>
      </c>
    </row>
    <row r="277" spans="1:12" ht="37.5">
      <c r="A277" s="66"/>
      <c r="B277" s="69"/>
      <c r="C277" s="55"/>
      <c r="D277" s="12" t="s">
        <v>6</v>
      </c>
      <c r="E277" s="38">
        <v>0</v>
      </c>
      <c r="F277" s="38">
        <v>0</v>
      </c>
      <c r="G277" s="38">
        <v>0</v>
      </c>
      <c r="H277" s="38">
        <v>0</v>
      </c>
      <c r="I277" s="38">
        <v>0</v>
      </c>
      <c r="J277" s="5">
        <v>0</v>
      </c>
      <c r="K277" s="5">
        <v>0</v>
      </c>
      <c r="L277" s="5">
        <v>0</v>
      </c>
    </row>
    <row r="278" spans="1:12" ht="56.25">
      <c r="A278" s="66"/>
      <c r="B278" s="69"/>
      <c r="C278" s="55"/>
      <c r="D278" s="13" t="s">
        <v>154</v>
      </c>
      <c r="E278" s="38">
        <v>0</v>
      </c>
      <c r="F278" s="38">
        <v>0</v>
      </c>
      <c r="G278" s="38">
        <v>0</v>
      </c>
      <c r="H278" s="38">
        <v>0</v>
      </c>
      <c r="I278" s="38">
        <v>0</v>
      </c>
      <c r="J278" s="5">
        <v>0</v>
      </c>
      <c r="K278" s="5">
        <v>0</v>
      </c>
      <c r="L278" s="5">
        <v>0</v>
      </c>
    </row>
    <row r="279" spans="1:12" ht="75">
      <c r="A279" s="66"/>
      <c r="B279" s="69"/>
      <c r="C279" s="55"/>
      <c r="D279" s="13" t="s">
        <v>159</v>
      </c>
      <c r="E279" s="38">
        <v>0</v>
      </c>
      <c r="F279" s="38">
        <v>0</v>
      </c>
      <c r="G279" s="38">
        <v>0</v>
      </c>
      <c r="H279" s="38">
        <v>0</v>
      </c>
      <c r="I279" s="38">
        <v>0</v>
      </c>
      <c r="J279" s="5">
        <v>0</v>
      </c>
      <c r="K279" s="5">
        <v>0</v>
      </c>
      <c r="L279" s="5">
        <v>0</v>
      </c>
    </row>
    <row r="280" spans="1:12" ht="56.25">
      <c r="A280" s="66"/>
      <c r="B280" s="69"/>
      <c r="C280" s="55"/>
      <c r="D280" s="13" t="s">
        <v>154</v>
      </c>
      <c r="E280" s="38">
        <v>0</v>
      </c>
      <c r="F280" s="38">
        <v>0</v>
      </c>
      <c r="G280" s="38">
        <v>0</v>
      </c>
      <c r="H280" s="38">
        <v>0</v>
      </c>
      <c r="I280" s="38">
        <v>0</v>
      </c>
      <c r="J280" s="5">
        <v>0</v>
      </c>
      <c r="K280" s="5">
        <v>0</v>
      </c>
      <c r="L280" s="5">
        <v>0</v>
      </c>
    </row>
    <row r="281" spans="1:12">
      <c r="A281" s="66"/>
      <c r="B281" s="69"/>
      <c r="C281" s="55"/>
      <c r="D281" s="12" t="s">
        <v>162</v>
      </c>
      <c r="E281" s="38">
        <v>0</v>
      </c>
      <c r="F281" s="38" t="s">
        <v>166</v>
      </c>
      <c r="G281" s="38" t="s">
        <v>166</v>
      </c>
      <c r="H281" s="38" t="s">
        <v>166</v>
      </c>
      <c r="I281" s="40">
        <v>0</v>
      </c>
      <c r="J281" s="5">
        <v>0</v>
      </c>
      <c r="K281" s="5" t="s">
        <v>166</v>
      </c>
      <c r="L281" s="5" t="s">
        <v>166</v>
      </c>
    </row>
    <row r="282" spans="1:12" ht="37.5">
      <c r="A282" s="67"/>
      <c r="B282" s="70"/>
      <c r="C282" s="56"/>
      <c r="D282" s="12" t="s">
        <v>163</v>
      </c>
      <c r="E282" s="38">
        <v>0</v>
      </c>
      <c r="F282" s="38" t="s">
        <v>166</v>
      </c>
      <c r="G282" s="38" t="s">
        <v>166</v>
      </c>
      <c r="H282" s="38" t="s">
        <v>166</v>
      </c>
      <c r="I282" s="40">
        <v>0</v>
      </c>
      <c r="J282" s="5">
        <v>0</v>
      </c>
      <c r="K282" s="5" t="s">
        <v>166</v>
      </c>
      <c r="L282" s="5" t="s">
        <v>166</v>
      </c>
    </row>
    <row r="283" spans="1:12">
      <c r="A283" s="65" t="s">
        <v>251</v>
      </c>
      <c r="B283" s="68" t="s">
        <v>35</v>
      </c>
      <c r="C283" s="54" t="s">
        <v>252</v>
      </c>
      <c r="D283" s="11" t="s">
        <v>1</v>
      </c>
      <c r="E283" s="38">
        <f>E284+E286+E288+E290+E291</f>
        <v>719807</v>
      </c>
      <c r="F283" s="38" t="s">
        <v>166</v>
      </c>
      <c r="G283" s="38" t="s">
        <v>166</v>
      </c>
      <c r="H283" s="38" t="s">
        <v>166</v>
      </c>
      <c r="I283" s="38">
        <f>I284+I286+I288+I290+I291</f>
        <v>133314.20000000001</v>
      </c>
      <c r="J283" s="5">
        <f t="shared" ref="J283:J329" si="89">I283/E283*100</f>
        <v>18.520825721339193</v>
      </c>
      <c r="K283" s="5" t="s">
        <v>166</v>
      </c>
      <c r="L283" s="5" t="s">
        <v>166</v>
      </c>
    </row>
    <row r="284" spans="1:12">
      <c r="A284" s="66"/>
      <c r="B284" s="69"/>
      <c r="C284" s="55"/>
      <c r="D284" s="12" t="s">
        <v>2</v>
      </c>
      <c r="E284" s="38">
        <f>E293+E302+E311+E320+E329</f>
        <v>719807</v>
      </c>
      <c r="F284" s="38">
        <f t="shared" ref="F284:I284" si="90">F293+F302+F311+F320+F329</f>
        <v>719807</v>
      </c>
      <c r="G284" s="38">
        <f t="shared" si="90"/>
        <v>719807</v>
      </c>
      <c r="H284" s="38">
        <f t="shared" si="90"/>
        <v>133314.20000000001</v>
      </c>
      <c r="I284" s="38">
        <f t="shared" si="90"/>
        <v>133314.20000000001</v>
      </c>
      <c r="J284" s="5">
        <f t="shared" si="89"/>
        <v>18.520825721339193</v>
      </c>
      <c r="K284" s="5">
        <f t="shared" ref="K284" si="91">H284/F284*100</f>
        <v>18.520825721339193</v>
      </c>
      <c r="L284" s="5">
        <f t="shared" ref="L284" si="92">H284/G284*100</f>
        <v>18.520825721339193</v>
      </c>
    </row>
    <row r="285" spans="1:12" ht="37.5">
      <c r="A285" s="66"/>
      <c r="B285" s="69"/>
      <c r="C285" s="55"/>
      <c r="D285" s="12" t="s">
        <v>153</v>
      </c>
      <c r="E285" s="38">
        <f t="shared" ref="E285:I291" si="93">E294+E303+E312+E321+E330</f>
        <v>0</v>
      </c>
      <c r="F285" s="38">
        <f t="shared" si="93"/>
        <v>0</v>
      </c>
      <c r="G285" s="38">
        <f t="shared" si="93"/>
        <v>0</v>
      </c>
      <c r="H285" s="38">
        <f t="shared" si="93"/>
        <v>0</v>
      </c>
      <c r="I285" s="38">
        <f t="shared" si="93"/>
        <v>0</v>
      </c>
      <c r="J285" s="5">
        <v>0</v>
      </c>
      <c r="K285" s="5">
        <v>0</v>
      </c>
      <c r="L285" s="5">
        <v>0</v>
      </c>
    </row>
    <row r="286" spans="1:12" ht="37.5">
      <c r="A286" s="66"/>
      <c r="B286" s="69"/>
      <c r="C286" s="55"/>
      <c r="D286" s="12" t="s">
        <v>6</v>
      </c>
      <c r="E286" s="38">
        <f t="shared" si="93"/>
        <v>0</v>
      </c>
      <c r="F286" s="38">
        <f t="shared" si="93"/>
        <v>0</v>
      </c>
      <c r="G286" s="38">
        <f t="shared" si="93"/>
        <v>0</v>
      </c>
      <c r="H286" s="38">
        <f t="shared" si="93"/>
        <v>0</v>
      </c>
      <c r="I286" s="38">
        <f t="shared" si="93"/>
        <v>0</v>
      </c>
      <c r="J286" s="5">
        <v>0</v>
      </c>
      <c r="K286" s="5">
        <v>0</v>
      </c>
      <c r="L286" s="5">
        <v>0</v>
      </c>
    </row>
    <row r="287" spans="1:12" ht="56.25">
      <c r="A287" s="66"/>
      <c r="B287" s="69"/>
      <c r="C287" s="55"/>
      <c r="D287" s="13" t="s">
        <v>154</v>
      </c>
      <c r="E287" s="38">
        <f t="shared" si="93"/>
        <v>0</v>
      </c>
      <c r="F287" s="38">
        <f t="shared" si="93"/>
        <v>0</v>
      </c>
      <c r="G287" s="38">
        <f t="shared" si="93"/>
        <v>0</v>
      </c>
      <c r="H287" s="38">
        <f t="shared" si="93"/>
        <v>0</v>
      </c>
      <c r="I287" s="38">
        <f t="shared" si="93"/>
        <v>0</v>
      </c>
      <c r="J287" s="5">
        <v>0</v>
      </c>
      <c r="K287" s="5">
        <v>0</v>
      </c>
      <c r="L287" s="5">
        <v>0</v>
      </c>
    </row>
    <row r="288" spans="1:12" ht="75">
      <c r="A288" s="66"/>
      <c r="B288" s="69"/>
      <c r="C288" s="55"/>
      <c r="D288" s="13" t="s">
        <v>159</v>
      </c>
      <c r="E288" s="38">
        <f t="shared" si="93"/>
        <v>0</v>
      </c>
      <c r="F288" s="38">
        <f t="shared" si="93"/>
        <v>0</v>
      </c>
      <c r="G288" s="38">
        <f t="shared" si="93"/>
        <v>0</v>
      </c>
      <c r="H288" s="38">
        <f t="shared" si="93"/>
        <v>0</v>
      </c>
      <c r="I288" s="38">
        <f t="shared" si="93"/>
        <v>0</v>
      </c>
      <c r="J288" s="5">
        <v>0</v>
      </c>
      <c r="K288" s="5">
        <v>0</v>
      </c>
      <c r="L288" s="5">
        <v>0</v>
      </c>
    </row>
    <row r="289" spans="1:12" ht="56.25">
      <c r="A289" s="66"/>
      <c r="B289" s="69"/>
      <c r="C289" s="55"/>
      <c r="D289" s="13" t="s">
        <v>154</v>
      </c>
      <c r="E289" s="38">
        <f t="shared" si="93"/>
        <v>0</v>
      </c>
      <c r="F289" s="38">
        <f t="shared" si="93"/>
        <v>0</v>
      </c>
      <c r="G289" s="38">
        <f t="shared" si="93"/>
        <v>0</v>
      </c>
      <c r="H289" s="38">
        <f t="shared" si="93"/>
        <v>0</v>
      </c>
      <c r="I289" s="38">
        <f t="shared" si="93"/>
        <v>0</v>
      </c>
      <c r="J289" s="5">
        <v>0</v>
      </c>
      <c r="K289" s="5">
        <v>0</v>
      </c>
      <c r="L289" s="5">
        <v>0</v>
      </c>
    </row>
    <row r="290" spans="1:12">
      <c r="A290" s="66"/>
      <c r="B290" s="69"/>
      <c r="C290" s="55"/>
      <c r="D290" s="12" t="s">
        <v>162</v>
      </c>
      <c r="E290" s="38">
        <f t="shared" si="93"/>
        <v>0</v>
      </c>
      <c r="F290" s="38" t="s">
        <v>166</v>
      </c>
      <c r="G290" s="38" t="s">
        <v>166</v>
      </c>
      <c r="H290" s="38" t="s">
        <v>166</v>
      </c>
      <c r="I290" s="38">
        <f t="shared" si="93"/>
        <v>0</v>
      </c>
      <c r="J290" s="5">
        <v>0</v>
      </c>
      <c r="K290" s="5" t="s">
        <v>166</v>
      </c>
      <c r="L290" s="5" t="s">
        <v>166</v>
      </c>
    </row>
    <row r="291" spans="1:12" ht="37.5">
      <c r="A291" s="67"/>
      <c r="B291" s="70"/>
      <c r="C291" s="56"/>
      <c r="D291" s="12" t="s">
        <v>163</v>
      </c>
      <c r="E291" s="38">
        <f t="shared" si="93"/>
        <v>0</v>
      </c>
      <c r="F291" s="38" t="s">
        <v>166</v>
      </c>
      <c r="G291" s="38" t="s">
        <v>166</v>
      </c>
      <c r="H291" s="38" t="s">
        <v>166</v>
      </c>
      <c r="I291" s="38">
        <f t="shared" si="93"/>
        <v>0</v>
      </c>
      <c r="J291" s="5">
        <v>0</v>
      </c>
      <c r="K291" s="5" t="s">
        <v>166</v>
      </c>
      <c r="L291" s="5" t="s">
        <v>166</v>
      </c>
    </row>
    <row r="292" spans="1:12">
      <c r="A292" s="65" t="s">
        <v>253</v>
      </c>
      <c r="B292" s="68" t="s">
        <v>36</v>
      </c>
      <c r="C292" s="54" t="s">
        <v>37</v>
      </c>
      <c r="D292" s="11" t="s">
        <v>1</v>
      </c>
      <c r="E292" s="38">
        <f>E293+E295+E297+E299+E300</f>
        <v>738.7</v>
      </c>
      <c r="F292" s="38" t="s">
        <v>166</v>
      </c>
      <c r="G292" s="38" t="s">
        <v>166</v>
      </c>
      <c r="H292" s="38" t="s">
        <v>166</v>
      </c>
      <c r="I292" s="38">
        <f>I293+I295+I297+I299+I300</f>
        <v>77</v>
      </c>
      <c r="J292" s="5">
        <f t="shared" si="89"/>
        <v>10.423717341275212</v>
      </c>
      <c r="K292" s="5" t="s">
        <v>166</v>
      </c>
      <c r="L292" s="5" t="s">
        <v>166</v>
      </c>
    </row>
    <row r="293" spans="1:12">
      <c r="A293" s="66"/>
      <c r="B293" s="69"/>
      <c r="C293" s="55"/>
      <c r="D293" s="12" t="s">
        <v>2</v>
      </c>
      <c r="E293" s="38">
        <v>738.7</v>
      </c>
      <c r="F293" s="41">
        <v>738.7</v>
      </c>
      <c r="G293" s="41">
        <v>738.7</v>
      </c>
      <c r="H293" s="41">
        <v>77</v>
      </c>
      <c r="I293" s="41">
        <v>77</v>
      </c>
      <c r="J293" s="5">
        <f t="shared" si="89"/>
        <v>10.423717341275212</v>
      </c>
      <c r="K293" s="5">
        <f t="shared" ref="K293" si="94">H293/F293*100</f>
        <v>10.423717341275212</v>
      </c>
      <c r="L293" s="5">
        <f t="shared" ref="L293" si="95">H293/G293*100</f>
        <v>10.423717341275212</v>
      </c>
    </row>
    <row r="294" spans="1:12" ht="37.5">
      <c r="A294" s="66"/>
      <c r="B294" s="69"/>
      <c r="C294" s="55"/>
      <c r="D294" s="12" t="s">
        <v>153</v>
      </c>
      <c r="E294" s="38">
        <v>0</v>
      </c>
      <c r="F294" s="38">
        <v>0</v>
      </c>
      <c r="G294" s="38">
        <v>0</v>
      </c>
      <c r="H294" s="38">
        <v>0</v>
      </c>
      <c r="I294" s="38">
        <v>0</v>
      </c>
      <c r="J294" s="5">
        <v>0</v>
      </c>
      <c r="K294" s="5">
        <v>0</v>
      </c>
      <c r="L294" s="5">
        <v>0</v>
      </c>
    </row>
    <row r="295" spans="1:12" ht="37.5">
      <c r="A295" s="66"/>
      <c r="B295" s="69"/>
      <c r="C295" s="55"/>
      <c r="D295" s="12" t="s">
        <v>6</v>
      </c>
      <c r="E295" s="38">
        <v>0</v>
      </c>
      <c r="F295" s="38">
        <v>0</v>
      </c>
      <c r="G295" s="38">
        <v>0</v>
      </c>
      <c r="H295" s="38">
        <v>0</v>
      </c>
      <c r="I295" s="38">
        <v>0</v>
      </c>
      <c r="J295" s="5">
        <v>0</v>
      </c>
      <c r="K295" s="5">
        <v>0</v>
      </c>
      <c r="L295" s="5">
        <v>0</v>
      </c>
    </row>
    <row r="296" spans="1:12" ht="56.25">
      <c r="A296" s="66"/>
      <c r="B296" s="69"/>
      <c r="C296" s="55"/>
      <c r="D296" s="13" t="s">
        <v>154</v>
      </c>
      <c r="E296" s="38">
        <v>0</v>
      </c>
      <c r="F296" s="38">
        <v>0</v>
      </c>
      <c r="G296" s="38">
        <v>0</v>
      </c>
      <c r="H296" s="38">
        <v>0</v>
      </c>
      <c r="I296" s="38">
        <v>0</v>
      </c>
      <c r="J296" s="5">
        <v>0</v>
      </c>
      <c r="K296" s="5">
        <v>0</v>
      </c>
      <c r="L296" s="5">
        <v>0</v>
      </c>
    </row>
    <row r="297" spans="1:12" ht="75">
      <c r="A297" s="66"/>
      <c r="B297" s="69"/>
      <c r="C297" s="55"/>
      <c r="D297" s="13" t="s">
        <v>159</v>
      </c>
      <c r="E297" s="38">
        <v>0</v>
      </c>
      <c r="F297" s="38">
        <v>0</v>
      </c>
      <c r="G297" s="38">
        <v>0</v>
      </c>
      <c r="H297" s="38">
        <v>0</v>
      </c>
      <c r="I297" s="38">
        <v>0</v>
      </c>
      <c r="J297" s="5">
        <v>0</v>
      </c>
      <c r="K297" s="5">
        <v>0</v>
      </c>
      <c r="L297" s="5">
        <v>0</v>
      </c>
    </row>
    <row r="298" spans="1:12" ht="56.25">
      <c r="A298" s="66"/>
      <c r="B298" s="69"/>
      <c r="C298" s="55"/>
      <c r="D298" s="13" t="s">
        <v>154</v>
      </c>
      <c r="E298" s="38">
        <v>0</v>
      </c>
      <c r="F298" s="38">
        <v>0</v>
      </c>
      <c r="G298" s="38">
        <v>0</v>
      </c>
      <c r="H298" s="38">
        <v>0</v>
      </c>
      <c r="I298" s="38">
        <v>0</v>
      </c>
      <c r="J298" s="5">
        <v>0</v>
      </c>
      <c r="K298" s="5">
        <v>0</v>
      </c>
      <c r="L298" s="5">
        <v>0</v>
      </c>
    </row>
    <row r="299" spans="1:12">
      <c r="A299" s="66"/>
      <c r="B299" s="69"/>
      <c r="C299" s="55"/>
      <c r="D299" s="12" t="s">
        <v>162</v>
      </c>
      <c r="E299" s="38">
        <v>0</v>
      </c>
      <c r="F299" s="38" t="s">
        <v>166</v>
      </c>
      <c r="G299" s="38" t="s">
        <v>166</v>
      </c>
      <c r="H299" s="38" t="s">
        <v>166</v>
      </c>
      <c r="I299" s="40">
        <v>0</v>
      </c>
      <c r="J299" s="5">
        <v>0</v>
      </c>
      <c r="K299" s="5" t="s">
        <v>166</v>
      </c>
      <c r="L299" s="5" t="s">
        <v>166</v>
      </c>
    </row>
    <row r="300" spans="1:12" ht="37.5">
      <c r="A300" s="67"/>
      <c r="B300" s="70"/>
      <c r="C300" s="56"/>
      <c r="D300" s="12" t="s">
        <v>163</v>
      </c>
      <c r="E300" s="38">
        <v>0</v>
      </c>
      <c r="F300" s="38" t="s">
        <v>166</v>
      </c>
      <c r="G300" s="38" t="s">
        <v>166</v>
      </c>
      <c r="H300" s="38" t="s">
        <v>166</v>
      </c>
      <c r="I300" s="40">
        <v>0</v>
      </c>
      <c r="J300" s="5">
        <v>0</v>
      </c>
      <c r="K300" s="5" t="s">
        <v>166</v>
      </c>
      <c r="L300" s="5" t="s">
        <v>166</v>
      </c>
    </row>
    <row r="301" spans="1:12">
      <c r="A301" s="65" t="s">
        <v>254</v>
      </c>
      <c r="B301" s="68" t="s">
        <v>38</v>
      </c>
      <c r="C301" s="54" t="s">
        <v>255</v>
      </c>
      <c r="D301" s="11" t="s">
        <v>1</v>
      </c>
      <c r="E301" s="38">
        <f>E302+E304+E306+E308+E309</f>
        <v>68334.399999999994</v>
      </c>
      <c r="F301" s="38" t="s">
        <v>166</v>
      </c>
      <c r="G301" s="38" t="s">
        <v>166</v>
      </c>
      <c r="H301" s="38" t="s">
        <v>166</v>
      </c>
      <c r="I301" s="38">
        <f>I302+I304+I306+I308+I309</f>
        <v>12516.5</v>
      </c>
      <c r="J301" s="5">
        <f t="shared" si="89"/>
        <v>18.316543351518416</v>
      </c>
      <c r="K301" s="5" t="s">
        <v>166</v>
      </c>
      <c r="L301" s="5" t="s">
        <v>166</v>
      </c>
    </row>
    <row r="302" spans="1:12">
      <c r="A302" s="66"/>
      <c r="B302" s="69"/>
      <c r="C302" s="55"/>
      <c r="D302" s="12" t="s">
        <v>2</v>
      </c>
      <c r="E302" s="38">
        <v>68334.399999999994</v>
      </c>
      <c r="F302" s="41">
        <v>68334.399999999994</v>
      </c>
      <c r="G302" s="41">
        <v>68334.399999999994</v>
      </c>
      <c r="H302" s="41">
        <v>12516.5</v>
      </c>
      <c r="I302" s="41">
        <v>12516.5</v>
      </c>
      <c r="J302" s="5">
        <f t="shared" si="89"/>
        <v>18.316543351518416</v>
      </c>
      <c r="K302" s="5">
        <f t="shared" ref="K302" si="96">H302/F302*100</f>
        <v>18.316543351518416</v>
      </c>
      <c r="L302" s="5">
        <f t="shared" ref="L302" si="97">H302/G302*100</f>
        <v>18.316543351518416</v>
      </c>
    </row>
    <row r="303" spans="1:12" ht="37.5">
      <c r="A303" s="66"/>
      <c r="B303" s="69"/>
      <c r="C303" s="55"/>
      <c r="D303" s="12" t="s">
        <v>153</v>
      </c>
      <c r="E303" s="38">
        <v>0</v>
      </c>
      <c r="F303" s="38">
        <v>0</v>
      </c>
      <c r="G303" s="38">
        <v>0</v>
      </c>
      <c r="H303" s="38">
        <v>0</v>
      </c>
      <c r="I303" s="38">
        <v>0</v>
      </c>
      <c r="J303" s="5">
        <v>0</v>
      </c>
      <c r="K303" s="5">
        <v>0</v>
      </c>
      <c r="L303" s="5">
        <v>0</v>
      </c>
    </row>
    <row r="304" spans="1:12" ht="37.5">
      <c r="A304" s="66"/>
      <c r="B304" s="69"/>
      <c r="C304" s="55"/>
      <c r="D304" s="12" t="s">
        <v>6</v>
      </c>
      <c r="E304" s="38">
        <v>0</v>
      </c>
      <c r="F304" s="38">
        <v>0</v>
      </c>
      <c r="G304" s="38">
        <v>0</v>
      </c>
      <c r="H304" s="38">
        <v>0</v>
      </c>
      <c r="I304" s="38">
        <v>0</v>
      </c>
      <c r="J304" s="5">
        <v>0</v>
      </c>
      <c r="K304" s="5">
        <v>0</v>
      </c>
      <c r="L304" s="5">
        <v>0</v>
      </c>
    </row>
    <row r="305" spans="1:12" ht="56.25">
      <c r="A305" s="66"/>
      <c r="B305" s="69"/>
      <c r="C305" s="55"/>
      <c r="D305" s="13" t="s">
        <v>154</v>
      </c>
      <c r="E305" s="38">
        <v>0</v>
      </c>
      <c r="F305" s="38">
        <v>0</v>
      </c>
      <c r="G305" s="38">
        <v>0</v>
      </c>
      <c r="H305" s="38">
        <v>0</v>
      </c>
      <c r="I305" s="38">
        <v>0</v>
      </c>
      <c r="J305" s="5">
        <v>0</v>
      </c>
      <c r="K305" s="5">
        <v>0</v>
      </c>
      <c r="L305" s="5">
        <v>0</v>
      </c>
    </row>
    <row r="306" spans="1:12" ht="75">
      <c r="A306" s="66"/>
      <c r="B306" s="69"/>
      <c r="C306" s="55"/>
      <c r="D306" s="13" t="s">
        <v>159</v>
      </c>
      <c r="E306" s="38">
        <v>0</v>
      </c>
      <c r="F306" s="38">
        <v>0</v>
      </c>
      <c r="G306" s="38">
        <v>0</v>
      </c>
      <c r="H306" s="38">
        <v>0</v>
      </c>
      <c r="I306" s="38">
        <v>0</v>
      </c>
      <c r="J306" s="5">
        <v>0</v>
      </c>
      <c r="K306" s="5">
        <v>0</v>
      </c>
      <c r="L306" s="5">
        <v>0</v>
      </c>
    </row>
    <row r="307" spans="1:12" ht="56.25">
      <c r="A307" s="66"/>
      <c r="B307" s="69"/>
      <c r="C307" s="55"/>
      <c r="D307" s="13" t="s">
        <v>154</v>
      </c>
      <c r="E307" s="38">
        <v>0</v>
      </c>
      <c r="F307" s="38">
        <v>0</v>
      </c>
      <c r="G307" s="38">
        <v>0</v>
      </c>
      <c r="H307" s="38">
        <v>0</v>
      </c>
      <c r="I307" s="38">
        <v>0</v>
      </c>
      <c r="J307" s="5">
        <v>0</v>
      </c>
      <c r="K307" s="5">
        <v>0</v>
      </c>
      <c r="L307" s="5">
        <v>0</v>
      </c>
    </row>
    <row r="308" spans="1:12">
      <c r="A308" s="66"/>
      <c r="B308" s="69"/>
      <c r="C308" s="55"/>
      <c r="D308" s="12" t="s">
        <v>162</v>
      </c>
      <c r="E308" s="38">
        <v>0</v>
      </c>
      <c r="F308" s="38" t="s">
        <v>166</v>
      </c>
      <c r="G308" s="38" t="s">
        <v>166</v>
      </c>
      <c r="H308" s="38" t="s">
        <v>166</v>
      </c>
      <c r="I308" s="40">
        <v>0</v>
      </c>
      <c r="J308" s="5">
        <v>0</v>
      </c>
      <c r="K308" s="5" t="s">
        <v>166</v>
      </c>
      <c r="L308" s="5" t="s">
        <v>166</v>
      </c>
    </row>
    <row r="309" spans="1:12" ht="37.5">
      <c r="A309" s="67"/>
      <c r="B309" s="70"/>
      <c r="C309" s="56"/>
      <c r="D309" s="12" t="s">
        <v>163</v>
      </c>
      <c r="E309" s="38">
        <v>0</v>
      </c>
      <c r="F309" s="38" t="s">
        <v>166</v>
      </c>
      <c r="G309" s="38" t="s">
        <v>166</v>
      </c>
      <c r="H309" s="38" t="s">
        <v>166</v>
      </c>
      <c r="I309" s="40">
        <v>0</v>
      </c>
      <c r="J309" s="5">
        <v>0</v>
      </c>
      <c r="K309" s="5" t="s">
        <v>166</v>
      </c>
      <c r="L309" s="5" t="s">
        <v>166</v>
      </c>
    </row>
    <row r="310" spans="1:12">
      <c r="A310" s="65" t="s">
        <v>256</v>
      </c>
      <c r="B310" s="68" t="s">
        <v>39</v>
      </c>
      <c r="C310" s="54" t="s">
        <v>255</v>
      </c>
      <c r="D310" s="11" t="s">
        <v>1</v>
      </c>
      <c r="E310" s="38">
        <f>E311+E313+E315+E317+E318</f>
        <v>23274.9</v>
      </c>
      <c r="F310" s="38" t="s">
        <v>166</v>
      </c>
      <c r="G310" s="38" t="s">
        <v>166</v>
      </c>
      <c r="H310" s="38" t="s">
        <v>166</v>
      </c>
      <c r="I310" s="38">
        <f>I311+I313+I315+I317+I318</f>
        <v>4798.7</v>
      </c>
      <c r="J310" s="5">
        <f t="shared" si="89"/>
        <v>20.617489226591733</v>
      </c>
      <c r="K310" s="5" t="s">
        <v>166</v>
      </c>
      <c r="L310" s="5" t="s">
        <v>166</v>
      </c>
    </row>
    <row r="311" spans="1:12">
      <c r="A311" s="66"/>
      <c r="B311" s="69"/>
      <c r="C311" s="55"/>
      <c r="D311" s="12" t="s">
        <v>2</v>
      </c>
      <c r="E311" s="38">
        <v>23274.9</v>
      </c>
      <c r="F311" s="41">
        <v>23274.9</v>
      </c>
      <c r="G311" s="41">
        <v>23274.9</v>
      </c>
      <c r="H311" s="41">
        <v>4798.7</v>
      </c>
      <c r="I311" s="41">
        <v>4798.7</v>
      </c>
      <c r="J311" s="5">
        <f t="shared" si="89"/>
        <v>20.617489226591733</v>
      </c>
      <c r="K311" s="5">
        <f t="shared" ref="K311" si="98">H311/F311*100</f>
        <v>20.617489226591733</v>
      </c>
      <c r="L311" s="5">
        <f t="shared" ref="L311" si="99">H311/G311*100</f>
        <v>20.617489226591733</v>
      </c>
    </row>
    <row r="312" spans="1:12" ht="37.5">
      <c r="A312" s="66"/>
      <c r="B312" s="69"/>
      <c r="C312" s="55"/>
      <c r="D312" s="12" t="s">
        <v>153</v>
      </c>
      <c r="E312" s="38">
        <v>0</v>
      </c>
      <c r="F312" s="38">
        <v>0</v>
      </c>
      <c r="G312" s="38">
        <v>0</v>
      </c>
      <c r="H312" s="38">
        <v>0</v>
      </c>
      <c r="I312" s="38">
        <v>0</v>
      </c>
      <c r="J312" s="5">
        <v>0</v>
      </c>
      <c r="K312" s="5">
        <v>0</v>
      </c>
      <c r="L312" s="5">
        <v>0</v>
      </c>
    </row>
    <row r="313" spans="1:12" ht="37.5">
      <c r="A313" s="66"/>
      <c r="B313" s="69"/>
      <c r="C313" s="55"/>
      <c r="D313" s="12" t="s">
        <v>6</v>
      </c>
      <c r="E313" s="38">
        <v>0</v>
      </c>
      <c r="F313" s="38">
        <v>0</v>
      </c>
      <c r="G313" s="38">
        <v>0</v>
      </c>
      <c r="H313" s="38">
        <v>0</v>
      </c>
      <c r="I313" s="38">
        <v>0</v>
      </c>
      <c r="J313" s="5">
        <v>0</v>
      </c>
      <c r="K313" s="5">
        <v>0</v>
      </c>
      <c r="L313" s="5">
        <v>0</v>
      </c>
    </row>
    <row r="314" spans="1:12" ht="56.25">
      <c r="A314" s="66"/>
      <c r="B314" s="69"/>
      <c r="C314" s="55"/>
      <c r="D314" s="13" t="s">
        <v>154</v>
      </c>
      <c r="E314" s="38">
        <v>0</v>
      </c>
      <c r="F314" s="38">
        <v>0</v>
      </c>
      <c r="G314" s="38">
        <v>0</v>
      </c>
      <c r="H314" s="38">
        <v>0</v>
      </c>
      <c r="I314" s="38">
        <v>0</v>
      </c>
      <c r="J314" s="5">
        <v>0</v>
      </c>
      <c r="K314" s="5">
        <v>0</v>
      </c>
      <c r="L314" s="5">
        <v>0</v>
      </c>
    </row>
    <row r="315" spans="1:12" ht="75">
      <c r="A315" s="66"/>
      <c r="B315" s="69"/>
      <c r="C315" s="55"/>
      <c r="D315" s="13" t="s">
        <v>159</v>
      </c>
      <c r="E315" s="38">
        <v>0</v>
      </c>
      <c r="F315" s="38">
        <v>0</v>
      </c>
      <c r="G315" s="38">
        <v>0</v>
      </c>
      <c r="H315" s="38">
        <v>0</v>
      </c>
      <c r="I315" s="38">
        <v>0</v>
      </c>
      <c r="J315" s="5">
        <v>0</v>
      </c>
      <c r="K315" s="5">
        <v>0</v>
      </c>
      <c r="L315" s="5">
        <v>0</v>
      </c>
    </row>
    <row r="316" spans="1:12" ht="56.25">
      <c r="A316" s="66"/>
      <c r="B316" s="69"/>
      <c r="C316" s="55"/>
      <c r="D316" s="13" t="s">
        <v>154</v>
      </c>
      <c r="E316" s="38">
        <v>0</v>
      </c>
      <c r="F316" s="38">
        <v>0</v>
      </c>
      <c r="G316" s="38">
        <v>0</v>
      </c>
      <c r="H316" s="38">
        <v>0</v>
      </c>
      <c r="I316" s="38">
        <v>0</v>
      </c>
      <c r="J316" s="5">
        <v>0</v>
      </c>
      <c r="K316" s="5">
        <v>0</v>
      </c>
      <c r="L316" s="5">
        <v>0</v>
      </c>
    </row>
    <row r="317" spans="1:12">
      <c r="A317" s="66"/>
      <c r="B317" s="69"/>
      <c r="C317" s="55"/>
      <c r="D317" s="12" t="s">
        <v>162</v>
      </c>
      <c r="E317" s="38">
        <v>0</v>
      </c>
      <c r="F317" s="38" t="s">
        <v>166</v>
      </c>
      <c r="G317" s="38" t="s">
        <v>166</v>
      </c>
      <c r="H317" s="38" t="s">
        <v>166</v>
      </c>
      <c r="I317" s="40">
        <v>0</v>
      </c>
      <c r="J317" s="5">
        <v>0</v>
      </c>
      <c r="K317" s="5" t="s">
        <v>166</v>
      </c>
      <c r="L317" s="5" t="s">
        <v>166</v>
      </c>
    </row>
    <row r="318" spans="1:12" ht="37.5">
      <c r="A318" s="67"/>
      <c r="B318" s="70"/>
      <c r="C318" s="56"/>
      <c r="D318" s="12" t="s">
        <v>163</v>
      </c>
      <c r="E318" s="38">
        <v>0</v>
      </c>
      <c r="F318" s="38" t="s">
        <v>166</v>
      </c>
      <c r="G318" s="38" t="s">
        <v>166</v>
      </c>
      <c r="H318" s="38" t="s">
        <v>166</v>
      </c>
      <c r="I318" s="40">
        <v>0</v>
      </c>
      <c r="J318" s="5">
        <v>0</v>
      </c>
      <c r="K318" s="5" t="s">
        <v>166</v>
      </c>
      <c r="L318" s="5" t="s">
        <v>166</v>
      </c>
    </row>
    <row r="319" spans="1:12">
      <c r="A319" s="65" t="s">
        <v>257</v>
      </c>
      <c r="B319" s="68" t="s">
        <v>40</v>
      </c>
      <c r="C319" s="54" t="s">
        <v>255</v>
      </c>
      <c r="D319" s="11" t="s">
        <v>1</v>
      </c>
      <c r="E319" s="38">
        <f>E320+E322+E324+E326+E327</f>
        <v>609609</v>
      </c>
      <c r="F319" s="38" t="s">
        <v>166</v>
      </c>
      <c r="G319" s="38" t="s">
        <v>166</v>
      </c>
      <c r="H319" s="38" t="s">
        <v>166</v>
      </c>
      <c r="I319" s="38">
        <f>I320+I322+I324+I326+I327</f>
        <v>113776</v>
      </c>
      <c r="J319" s="5">
        <f t="shared" si="89"/>
        <v>18.663766447017679</v>
      </c>
      <c r="K319" s="5" t="s">
        <v>166</v>
      </c>
      <c r="L319" s="5" t="s">
        <v>166</v>
      </c>
    </row>
    <row r="320" spans="1:12">
      <c r="A320" s="66"/>
      <c r="B320" s="69"/>
      <c r="C320" s="55"/>
      <c r="D320" s="12" t="s">
        <v>2</v>
      </c>
      <c r="E320" s="38">
        <v>609609</v>
      </c>
      <c r="F320" s="41">
        <v>609609</v>
      </c>
      <c r="G320" s="41">
        <v>609609</v>
      </c>
      <c r="H320" s="41">
        <v>113776</v>
      </c>
      <c r="I320" s="41">
        <v>113776</v>
      </c>
      <c r="J320" s="5">
        <f t="shared" si="89"/>
        <v>18.663766447017679</v>
      </c>
      <c r="K320" s="5">
        <f t="shared" ref="K320" si="100">H320/F320*100</f>
        <v>18.663766447017679</v>
      </c>
      <c r="L320" s="5">
        <f t="shared" ref="L320" si="101">H320/G320*100</f>
        <v>18.663766447017679</v>
      </c>
    </row>
    <row r="321" spans="1:12" ht="37.5">
      <c r="A321" s="66"/>
      <c r="B321" s="69"/>
      <c r="C321" s="55"/>
      <c r="D321" s="12" t="s">
        <v>153</v>
      </c>
      <c r="E321" s="38">
        <v>0</v>
      </c>
      <c r="F321" s="38">
        <v>0</v>
      </c>
      <c r="G321" s="38">
        <v>0</v>
      </c>
      <c r="H321" s="38">
        <v>0</v>
      </c>
      <c r="I321" s="38">
        <v>0</v>
      </c>
      <c r="J321" s="5">
        <v>0</v>
      </c>
      <c r="K321" s="5">
        <v>0</v>
      </c>
      <c r="L321" s="5">
        <v>0</v>
      </c>
    </row>
    <row r="322" spans="1:12" ht="37.5">
      <c r="A322" s="66"/>
      <c r="B322" s="69"/>
      <c r="C322" s="55"/>
      <c r="D322" s="12" t="s">
        <v>6</v>
      </c>
      <c r="E322" s="38">
        <v>0</v>
      </c>
      <c r="F322" s="38">
        <v>0</v>
      </c>
      <c r="G322" s="38">
        <v>0</v>
      </c>
      <c r="H322" s="38">
        <v>0</v>
      </c>
      <c r="I322" s="38">
        <v>0</v>
      </c>
      <c r="J322" s="5">
        <v>0</v>
      </c>
      <c r="K322" s="5">
        <v>0</v>
      </c>
      <c r="L322" s="5">
        <v>0</v>
      </c>
    </row>
    <row r="323" spans="1:12" ht="56.25">
      <c r="A323" s="66"/>
      <c r="B323" s="69"/>
      <c r="C323" s="55"/>
      <c r="D323" s="13" t="s">
        <v>154</v>
      </c>
      <c r="E323" s="38">
        <v>0</v>
      </c>
      <c r="F323" s="38">
        <v>0</v>
      </c>
      <c r="G323" s="38">
        <v>0</v>
      </c>
      <c r="H323" s="38">
        <v>0</v>
      </c>
      <c r="I323" s="38">
        <v>0</v>
      </c>
      <c r="J323" s="5">
        <v>0</v>
      </c>
      <c r="K323" s="5">
        <v>0</v>
      </c>
      <c r="L323" s="5">
        <v>0</v>
      </c>
    </row>
    <row r="324" spans="1:12" ht="75">
      <c r="A324" s="66"/>
      <c r="B324" s="69"/>
      <c r="C324" s="55"/>
      <c r="D324" s="13" t="s">
        <v>159</v>
      </c>
      <c r="E324" s="38">
        <v>0</v>
      </c>
      <c r="F324" s="38">
        <v>0</v>
      </c>
      <c r="G324" s="38">
        <v>0</v>
      </c>
      <c r="H324" s="38">
        <v>0</v>
      </c>
      <c r="I324" s="38">
        <v>0</v>
      </c>
      <c r="J324" s="5">
        <v>0</v>
      </c>
      <c r="K324" s="5">
        <v>0</v>
      </c>
      <c r="L324" s="5">
        <v>0</v>
      </c>
    </row>
    <row r="325" spans="1:12" ht="56.25">
      <c r="A325" s="66"/>
      <c r="B325" s="69"/>
      <c r="C325" s="55"/>
      <c r="D325" s="13" t="s">
        <v>154</v>
      </c>
      <c r="E325" s="38">
        <v>0</v>
      </c>
      <c r="F325" s="38">
        <v>0</v>
      </c>
      <c r="G325" s="38">
        <v>0</v>
      </c>
      <c r="H325" s="38">
        <v>0</v>
      </c>
      <c r="I325" s="38">
        <v>0</v>
      </c>
      <c r="J325" s="5">
        <v>0</v>
      </c>
      <c r="K325" s="5">
        <v>0</v>
      </c>
      <c r="L325" s="5">
        <v>0</v>
      </c>
    </row>
    <row r="326" spans="1:12">
      <c r="A326" s="66"/>
      <c r="B326" s="69"/>
      <c r="C326" s="55"/>
      <c r="D326" s="12" t="s">
        <v>162</v>
      </c>
      <c r="E326" s="38">
        <v>0</v>
      </c>
      <c r="F326" s="38" t="s">
        <v>166</v>
      </c>
      <c r="G326" s="38" t="s">
        <v>166</v>
      </c>
      <c r="H326" s="38" t="s">
        <v>166</v>
      </c>
      <c r="I326" s="40">
        <v>0</v>
      </c>
      <c r="J326" s="5">
        <v>0</v>
      </c>
      <c r="K326" s="5" t="s">
        <v>166</v>
      </c>
      <c r="L326" s="5" t="s">
        <v>166</v>
      </c>
    </row>
    <row r="327" spans="1:12" ht="37.5">
      <c r="A327" s="67"/>
      <c r="B327" s="70"/>
      <c r="C327" s="56"/>
      <c r="D327" s="12" t="s">
        <v>163</v>
      </c>
      <c r="E327" s="38">
        <v>0</v>
      </c>
      <c r="F327" s="38" t="s">
        <v>166</v>
      </c>
      <c r="G327" s="38" t="s">
        <v>166</v>
      </c>
      <c r="H327" s="38" t="s">
        <v>166</v>
      </c>
      <c r="I327" s="40">
        <v>0</v>
      </c>
      <c r="J327" s="5">
        <v>0</v>
      </c>
      <c r="K327" s="5" t="s">
        <v>166</v>
      </c>
      <c r="L327" s="5" t="s">
        <v>166</v>
      </c>
    </row>
    <row r="328" spans="1:12">
      <c r="A328" s="65" t="s">
        <v>258</v>
      </c>
      <c r="B328" s="68" t="s">
        <v>41</v>
      </c>
      <c r="C328" s="54" t="s">
        <v>259</v>
      </c>
      <c r="D328" s="11" t="s">
        <v>1</v>
      </c>
      <c r="E328" s="38">
        <f>E329+E331+E333+E335+E336</f>
        <v>17850</v>
      </c>
      <c r="F328" s="38" t="s">
        <v>166</v>
      </c>
      <c r="G328" s="38" t="s">
        <v>166</v>
      </c>
      <c r="H328" s="38" t="s">
        <v>166</v>
      </c>
      <c r="I328" s="38">
        <f>I329+I331+I333+I335+I336</f>
        <v>2146</v>
      </c>
      <c r="J328" s="5">
        <f t="shared" si="89"/>
        <v>12.022408963585434</v>
      </c>
      <c r="K328" s="5" t="s">
        <v>166</v>
      </c>
      <c r="L328" s="5" t="s">
        <v>166</v>
      </c>
    </row>
    <row r="329" spans="1:12">
      <c r="A329" s="66"/>
      <c r="B329" s="69"/>
      <c r="C329" s="55"/>
      <c r="D329" s="12" t="s">
        <v>2</v>
      </c>
      <c r="E329" s="38">
        <v>17850</v>
      </c>
      <c r="F329" s="41">
        <v>17850</v>
      </c>
      <c r="G329" s="41">
        <v>17850</v>
      </c>
      <c r="H329" s="41">
        <v>2146</v>
      </c>
      <c r="I329" s="41">
        <v>2146</v>
      </c>
      <c r="J329" s="5">
        <f t="shared" si="89"/>
        <v>12.022408963585434</v>
      </c>
      <c r="K329" s="5">
        <f t="shared" ref="K329" si="102">H329/F329*100</f>
        <v>12.022408963585434</v>
      </c>
      <c r="L329" s="5">
        <f t="shared" ref="L329" si="103">H329/G329*100</f>
        <v>12.022408963585434</v>
      </c>
    </row>
    <row r="330" spans="1:12" ht="37.5">
      <c r="A330" s="66"/>
      <c r="B330" s="69"/>
      <c r="C330" s="55"/>
      <c r="D330" s="12" t="s">
        <v>153</v>
      </c>
      <c r="E330" s="38">
        <v>0</v>
      </c>
      <c r="F330" s="38">
        <v>0</v>
      </c>
      <c r="G330" s="38">
        <v>0</v>
      </c>
      <c r="H330" s="38">
        <v>0</v>
      </c>
      <c r="I330" s="38">
        <v>0</v>
      </c>
      <c r="J330" s="5">
        <v>0</v>
      </c>
      <c r="K330" s="5">
        <v>0</v>
      </c>
      <c r="L330" s="5">
        <v>0</v>
      </c>
    </row>
    <row r="331" spans="1:12" ht="37.5">
      <c r="A331" s="66"/>
      <c r="B331" s="69"/>
      <c r="C331" s="55"/>
      <c r="D331" s="12" t="s">
        <v>6</v>
      </c>
      <c r="E331" s="38">
        <v>0</v>
      </c>
      <c r="F331" s="38">
        <v>0</v>
      </c>
      <c r="G331" s="38">
        <v>0</v>
      </c>
      <c r="H331" s="38">
        <v>0</v>
      </c>
      <c r="I331" s="38">
        <v>0</v>
      </c>
      <c r="J331" s="5">
        <v>0</v>
      </c>
      <c r="K331" s="5">
        <v>0</v>
      </c>
      <c r="L331" s="5">
        <v>0</v>
      </c>
    </row>
    <row r="332" spans="1:12" ht="56.25">
      <c r="A332" s="66"/>
      <c r="B332" s="69"/>
      <c r="C332" s="55"/>
      <c r="D332" s="13" t="s">
        <v>154</v>
      </c>
      <c r="E332" s="38">
        <v>0</v>
      </c>
      <c r="F332" s="38">
        <v>0</v>
      </c>
      <c r="G332" s="38">
        <v>0</v>
      </c>
      <c r="H332" s="38">
        <v>0</v>
      </c>
      <c r="I332" s="38">
        <v>0</v>
      </c>
      <c r="J332" s="5">
        <v>0</v>
      </c>
      <c r="K332" s="5">
        <v>0</v>
      </c>
      <c r="L332" s="5">
        <v>0</v>
      </c>
    </row>
    <row r="333" spans="1:12" ht="75">
      <c r="A333" s="66"/>
      <c r="B333" s="69"/>
      <c r="C333" s="55"/>
      <c r="D333" s="13" t="s">
        <v>159</v>
      </c>
      <c r="E333" s="38">
        <v>0</v>
      </c>
      <c r="F333" s="38">
        <v>0</v>
      </c>
      <c r="G333" s="38">
        <v>0</v>
      </c>
      <c r="H333" s="38">
        <v>0</v>
      </c>
      <c r="I333" s="38">
        <v>0</v>
      </c>
      <c r="J333" s="5">
        <v>0</v>
      </c>
      <c r="K333" s="5">
        <v>0</v>
      </c>
      <c r="L333" s="5">
        <v>0</v>
      </c>
    </row>
    <row r="334" spans="1:12" ht="56.25">
      <c r="A334" s="66"/>
      <c r="B334" s="69"/>
      <c r="C334" s="55"/>
      <c r="D334" s="13" t="s">
        <v>154</v>
      </c>
      <c r="E334" s="38">
        <v>0</v>
      </c>
      <c r="F334" s="38">
        <v>0</v>
      </c>
      <c r="G334" s="38">
        <v>0</v>
      </c>
      <c r="H334" s="38">
        <v>0</v>
      </c>
      <c r="I334" s="38">
        <v>0</v>
      </c>
      <c r="J334" s="5">
        <v>0</v>
      </c>
      <c r="K334" s="5">
        <v>0</v>
      </c>
      <c r="L334" s="5">
        <v>0</v>
      </c>
    </row>
    <row r="335" spans="1:12">
      <c r="A335" s="66"/>
      <c r="B335" s="69"/>
      <c r="C335" s="55"/>
      <c r="D335" s="12" t="s">
        <v>162</v>
      </c>
      <c r="E335" s="38">
        <v>0</v>
      </c>
      <c r="F335" s="38" t="s">
        <v>166</v>
      </c>
      <c r="G335" s="38" t="s">
        <v>166</v>
      </c>
      <c r="H335" s="38" t="s">
        <v>166</v>
      </c>
      <c r="I335" s="40">
        <v>0</v>
      </c>
      <c r="J335" s="5">
        <v>0</v>
      </c>
      <c r="K335" s="5" t="s">
        <v>166</v>
      </c>
      <c r="L335" s="5" t="s">
        <v>166</v>
      </c>
    </row>
    <row r="336" spans="1:12" ht="37.5">
      <c r="A336" s="67"/>
      <c r="B336" s="70"/>
      <c r="C336" s="56"/>
      <c r="D336" s="12" t="s">
        <v>163</v>
      </c>
      <c r="E336" s="38">
        <v>0</v>
      </c>
      <c r="F336" s="38" t="s">
        <v>166</v>
      </c>
      <c r="G336" s="38" t="s">
        <v>166</v>
      </c>
      <c r="H336" s="38" t="s">
        <v>166</v>
      </c>
      <c r="I336" s="40">
        <v>0</v>
      </c>
      <c r="J336" s="5">
        <v>0</v>
      </c>
      <c r="K336" s="5" t="s">
        <v>166</v>
      </c>
      <c r="L336" s="5" t="s">
        <v>166</v>
      </c>
    </row>
    <row r="337" spans="1:12">
      <c r="A337" s="65" t="s">
        <v>260</v>
      </c>
      <c r="B337" s="68" t="s">
        <v>42</v>
      </c>
      <c r="C337" s="54" t="s">
        <v>255</v>
      </c>
      <c r="D337" s="11" t="s">
        <v>1</v>
      </c>
      <c r="E337" s="38">
        <f>E338+E340+E342+E344+E345</f>
        <v>5654224.5999999996</v>
      </c>
      <c r="F337" s="38" t="s">
        <v>166</v>
      </c>
      <c r="G337" s="38" t="s">
        <v>166</v>
      </c>
      <c r="H337" s="38" t="s">
        <v>166</v>
      </c>
      <c r="I337" s="38">
        <f>I338+I340+I342+I344+I345</f>
        <v>1312156.3999999999</v>
      </c>
      <c r="J337" s="5">
        <f t="shared" ref="J337:J365" si="104">I337/E337*100</f>
        <v>23.206655073447205</v>
      </c>
      <c r="K337" s="5" t="s">
        <v>166</v>
      </c>
      <c r="L337" s="5" t="s">
        <v>166</v>
      </c>
    </row>
    <row r="338" spans="1:12">
      <c r="A338" s="66"/>
      <c r="B338" s="69"/>
      <c r="C338" s="55"/>
      <c r="D338" s="12" t="s">
        <v>2</v>
      </c>
      <c r="E338" s="38">
        <f>E347+E365+E374+E356</f>
        <v>5654224.5999999996</v>
      </c>
      <c r="F338" s="38">
        <f t="shared" ref="F338:I338" si="105">F347+F365+F374+F356</f>
        <v>6277423.8999999994</v>
      </c>
      <c r="G338" s="38">
        <f t="shared" si="105"/>
        <v>6276713.7999999998</v>
      </c>
      <c r="H338" s="38">
        <f t="shared" si="105"/>
        <v>1312156.3999999999</v>
      </c>
      <c r="I338" s="38">
        <f t="shared" si="105"/>
        <v>1312156.3999999999</v>
      </c>
      <c r="J338" s="5">
        <f t="shared" si="104"/>
        <v>23.206655073447205</v>
      </c>
      <c r="K338" s="5">
        <f t="shared" ref="K338" si="106">H338/F338*100</f>
        <v>20.902784659802887</v>
      </c>
      <c r="L338" s="5">
        <f t="shared" ref="L338" si="107">H338/G338*100</f>
        <v>20.905149443009492</v>
      </c>
    </row>
    <row r="339" spans="1:12" ht="37.5">
      <c r="A339" s="66"/>
      <c r="B339" s="69"/>
      <c r="C339" s="55"/>
      <c r="D339" s="12" t="s">
        <v>153</v>
      </c>
      <c r="E339" s="38">
        <f t="shared" ref="E339:I345" si="108">E348+E366+E375+E357</f>
        <v>0</v>
      </c>
      <c r="F339" s="38">
        <f t="shared" si="108"/>
        <v>0</v>
      </c>
      <c r="G339" s="38">
        <f t="shared" si="108"/>
        <v>0</v>
      </c>
      <c r="H339" s="38">
        <f t="shared" si="108"/>
        <v>0</v>
      </c>
      <c r="I339" s="38">
        <f t="shared" si="108"/>
        <v>0</v>
      </c>
      <c r="J339" s="5">
        <v>0</v>
      </c>
      <c r="K339" s="5">
        <v>0</v>
      </c>
      <c r="L339" s="5">
        <v>0</v>
      </c>
    </row>
    <row r="340" spans="1:12" ht="37.5">
      <c r="A340" s="66"/>
      <c r="B340" s="69"/>
      <c r="C340" s="55"/>
      <c r="D340" s="12" t="s">
        <v>6</v>
      </c>
      <c r="E340" s="38">
        <f t="shared" si="108"/>
        <v>0</v>
      </c>
      <c r="F340" s="38">
        <f t="shared" si="108"/>
        <v>0</v>
      </c>
      <c r="G340" s="38">
        <f t="shared" si="108"/>
        <v>0</v>
      </c>
      <c r="H340" s="38">
        <f t="shared" si="108"/>
        <v>0</v>
      </c>
      <c r="I340" s="38">
        <f t="shared" si="108"/>
        <v>0</v>
      </c>
      <c r="J340" s="5">
        <v>0</v>
      </c>
      <c r="K340" s="5">
        <v>0</v>
      </c>
      <c r="L340" s="5">
        <v>0</v>
      </c>
    </row>
    <row r="341" spans="1:12" ht="56.25">
      <c r="A341" s="66"/>
      <c r="B341" s="69"/>
      <c r="C341" s="55"/>
      <c r="D341" s="13" t="s">
        <v>154</v>
      </c>
      <c r="E341" s="38">
        <f t="shared" si="108"/>
        <v>0</v>
      </c>
      <c r="F341" s="38">
        <f t="shared" si="108"/>
        <v>0</v>
      </c>
      <c r="G341" s="38">
        <f t="shared" si="108"/>
        <v>0</v>
      </c>
      <c r="H341" s="38">
        <f t="shared" si="108"/>
        <v>0</v>
      </c>
      <c r="I341" s="38">
        <f t="shared" si="108"/>
        <v>0</v>
      </c>
      <c r="J341" s="5">
        <v>0</v>
      </c>
      <c r="K341" s="5">
        <v>0</v>
      </c>
      <c r="L341" s="5">
        <v>0</v>
      </c>
    </row>
    <row r="342" spans="1:12" ht="75">
      <c r="A342" s="66"/>
      <c r="B342" s="69"/>
      <c r="C342" s="55"/>
      <c r="D342" s="13" t="s">
        <v>159</v>
      </c>
      <c r="E342" s="38">
        <f t="shared" si="108"/>
        <v>0</v>
      </c>
      <c r="F342" s="38">
        <f t="shared" si="108"/>
        <v>0</v>
      </c>
      <c r="G342" s="38">
        <f t="shared" si="108"/>
        <v>0</v>
      </c>
      <c r="H342" s="38">
        <f t="shared" si="108"/>
        <v>0</v>
      </c>
      <c r="I342" s="38">
        <f t="shared" si="108"/>
        <v>0</v>
      </c>
      <c r="J342" s="5">
        <v>0</v>
      </c>
      <c r="K342" s="5">
        <v>0</v>
      </c>
      <c r="L342" s="5">
        <v>0</v>
      </c>
    </row>
    <row r="343" spans="1:12" ht="56.25">
      <c r="A343" s="66"/>
      <c r="B343" s="69"/>
      <c r="C343" s="55"/>
      <c r="D343" s="13" t="s">
        <v>154</v>
      </c>
      <c r="E343" s="38">
        <f t="shared" si="108"/>
        <v>0</v>
      </c>
      <c r="F343" s="38">
        <f t="shared" si="108"/>
        <v>0</v>
      </c>
      <c r="G343" s="38">
        <f t="shared" si="108"/>
        <v>0</v>
      </c>
      <c r="H343" s="38">
        <f t="shared" si="108"/>
        <v>0</v>
      </c>
      <c r="I343" s="38">
        <f t="shared" si="108"/>
        <v>0</v>
      </c>
      <c r="J343" s="5">
        <v>0</v>
      </c>
      <c r="K343" s="5">
        <v>0</v>
      </c>
      <c r="L343" s="5">
        <v>0</v>
      </c>
    </row>
    <row r="344" spans="1:12">
      <c r="A344" s="66"/>
      <c r="B344" s="69"/>
      <c r="C344" s="55"/>
      <c r="D344" s="12" t="s">
        <v>162</v>
      </c>
      <c r="E344" s="38">
        <f t="shared" si="108"/>
        <v>0</v>
      </c>
      <c r="F344" s="38" t="s">
        <v>166</v>
      </c>
      <c r="G344" s="38" t="s">
        <v>166</v>
      </c>
      <c r="H344" s="38" t="s">
        <v>166</v>
      </c>
      <c r="I344" s="38">
        <f t="shared" si="108"/>
        <v>0</v>
      </c>
      <c r="J344" s="5">
        <v>0</v>
      </c>
      <c r="K344" s="5" t="s">
        <v>166</v>
      </c>
      <c r="L344" s="5" t="s">
        <v>166</v>
      </c>
    </row>
    <row r="345" spans="1:12" ht="37.5">
      <c r="A345" s="67"/>
      <c r="B345" s="70"/>
      <c r="C345" s="56"/>
      <c r="D345" s="12" t="s">
        <v>163</v>
      </c>
      <c r="E345" s="38">
        <f t="shared" si="108"/>
        <v>0</v>
      </c>
      <c r="F345" s="38" t="s">
        <v>166</v>
      </c>
      <c r="G345" s="38" t="s">
        <v>166</v>
      </c>
      <c r="H345" s="38" t="s">
        <v>166</v>
      </c>
      <c r="I345" s="38">
        <f t="shared" si="108"/>
        <v>0</v>
      </c>
      <c r="J345" s="5">
        <v>0</v>
      </c>
      <c r="K345" s="5" t="s">
        <v>166</v>
      </c>
      <c r="L345" s="5" t="s">
        <v>166</v>
      </c>
    </row>
    <row r="346" spans="1:12">
      <c r="A346" s="65" t="s">
        <v>261</v>
      </c>
      <c r="B346" s="68" t="s">
        <v>262</v>
      </c>
      <c r="C346" s="54" t="s">
        <v>255</v>
      </c>
      <c r="D346" s="11" t="s">
        <v>1</v>
      </c>
      <c r="E346" s="38">
        <f>E347+E349+E351+E353+E354</f>
        <v>5623586.4000000004</v>
      </c>
      <c r="F346" s="38" t="s">
        <v>166</v>
      </c>
      <c r="G346" s="38" t="s">
        <v>166</v>
      </c>
      <c r="H346" s="38" t="s">
        <v>166</v>
      </c>
      <c r="I346" s="38">
        <f>I347+I349+I351+I353+I354</f>
        <v>1311936.3999999999</v>
      </c>
      <c r="J346" s="5">
        <f t="shared" si="104"/>
        <v>23.329176555373984</v>
      </c>
      <c r="K346" s="5" t="s">
        <v>166</v>
      </c>
      <c r="L346" s="5" t="s">
        <v>166</v>
      </c>
    </row>
    <row r="347" spans="1:12">
      <c r="A347" s="66"/>
      <c r="B347" s="69"/>
      <c r="C347" s="55"/>
      <c r="D347" s="12" t="s">
        <v>2</v>
      </c>
      <c r="E347" s="38">
        <v>5623586.4000000004</v>
      </c>
      <c r="F347" s="41">
        <v>6246785.7000000002</v>
      </c>
      <c r="G347" s="41">
        <v>6246785.7000000002</v>
      </c>
      <c r="H347" s="41">
        <v>1311936.3999999999</v>
      </c>
      <c r="I347" s="41">
        <v>1311936.3999999999</v>
      </c>
      <c r="J347" s="5">
        <f t="shared" si="104"/>
        <v>23.329176555373984</v>
      </c>
      <c r="K347" s="5">
        <f t="shared" ref="K347" si="109">H347/F347*100</f>
        <v>21.001783365163302</v>
      </c>
      <c r="L347" s="5">
        <f t="shared" ref="L347" si="110">H347/G347*100</f>
        <v>21.001783365163302</v>
      </c>
    </row>
    <row r="348" spans="1:12" ht="37.5">
      <c r="A348" s="66"/>
      <c r="B348" s="69"/>
      <c r="C348" s="55"/>
      <c r="D348" s="12" t="s">
        <v>153</v>
      </c>
      <c r="E348" s="38">
        <v>0</v>
      </c>
      <c r="F348" s="38">
        <v>0</v>
      </c>
      <c r="G348" s="38">
        <v>0</v>
      </c>
      <c r="H348" s="38">
        <v>0</v>
      </c>
      <c r="I348" s="38">
        <v>0</v>
      </c>
      <c r="J348" s="5">
        <v>0</v>
      </c>
      <c r="K348" s="5">
        <v>0</v>
      </c>
      <c r="L348" s="5">
        <v>0</v>
      </c>
    </row>
    <row r="349" spans="1:12" ht="37.5">
      <c r="A349" s="66"/>
      <c r="B349" s="69"/>
      <c r="C349" s="55"/>
      <c r="D349" s="12" t="s">
        <v>6</v>
      </c>
      <c r="E349" s="38">
        <v>0</v>
      </c>
      <c r="F349" s="38">
        <v>0</v>
      </c>
      <c r="G349" s="38">
        <v>0</v>
      </c>
      <c r="H349" s="38">
        <v>0</v>
      </c>
      <c r="I349" s="38">
        <v>0</v>
      </c>
      <c r="J349" s="5">
        <v>0</v>
      </c>
      <c r="K349" s="5">
        <v>0</v>
      </c>
      <c r="L349" s="5">
        <v>0</v>
      </c>
    </row>
    <row r="350" spans="1:12" ht="56.25">
      <c r="A350" s="66"/>
      <c r="B350" s="69"/>
      <c r="C350" s="55"/>
      <c r="D350" s="13" t="s">
        <v>154</v>
      </c>
      <c r="E350" s="38">
        <v>0</v>
      </c>
      <c r="F350" s="38">
        <v>0</v>
      </c>
      <c r="G350" s="38">
        <v>0</v>
      </c>
      <c r="H350" s="38">
        <v>0</v>
      </c>
      <c r="I350" s="38">
        <v>0</v>
      </c>
      <c r="J350" s="5">
        <v>0</v>
      </c>
      <c r="K350" s="5">
        <v>0</v>
      </c>
      <c r="L350" s="5">
        <v>0</v>
      </c>
    </row>
    <row r="351" spans="1:12" ht="75">
      <c r="A351" s="66"/>
      <c r="B351" s="69"/>
      <c r="C351" s="55"/>
      <c r="D351" s="13" t="s">
        <v>159</v>
      </c>
      <c r="E351" s="38">
        <v>0</v>
      </c>
      <c r="F351" s="38">
        <v>0</v>
      </c>
      <c r="G351" s="38">
        <v>0</v>
      </c>
      <c r="H351" s="38">
        <v>0</v>
      </c>
      <c r="I351" s="38">
        <v>0</v>
      </c>
      <c r="J351" s="5">
        <v>0</v>
      </c>
      <c r="K351" s="5">
        <v>0</v>
      </c>
      <c r="L351" s="5">
        <v>0</v>
      </c>
    </row>
    <row r="352" spans="1:12" ht="56.25">
      <c r="A352" s="66"/>
      <c r="B352" s="69"/>
      <c r="C352" s="55"/>
      <c r="D352" s="13" t="s">
        <v>154</v>
      </c>
      <c r="E352" s="38">
        <v>0</v>
      </c>
      <c r="F352" s="38">
        <v>0</v>
      </c>
      <c r="G352" s="38">
        <v>0</v>
      </c>
      <c r="H352" s="38">
        <v>0</v>
      </c>
      <c r="I352" s="38">
        <v>0</v>
      </c>
      <c r="J352" s="5">
        <v>0</v>
      </c>
      <c r="K352" s="5">
        <v>0</v>
      </c>
      <c r="L352" s="5">
        <v>0</v>
      </c>
    </row>
    <row r="353" spans="1:12">
      <c r="A353" s="66"/>
      <c r="B353" s="69"/>
      <c r="C353" s="55"/>
      <c r="D353" s="12" t="s">
        <v>162</v>
      </c>
      <c r="E353" s="38">
        <v>0</v>
      </c>
      <c r="F353" s="38" t="s">
        <v>166</v>
      </c>
      <c r="G353" s="38" t="s">
        <v>166</v>
      </c>
      <c r="H353" s="38" t="s">
        <v>166</v>
      </c>
      <c r="I353" s="40">
        <v>0</v>
      </c>
      <c r="J353" s="5">
        <v>0</v>
      </c>
      <c r="K353" s="5" t="s">
        <v>166</v>
      </c>
      <c r="L353" s="5" t="s">
        <v>166</v>
      </c>
    </row>
    <row r="354" spans="1:12" ht="37.5">
      <c r="A354" s="67"/>
      <c r="B354" s="70"/>
      <c r="C354" s="56"/>
      <c r="D354" s="12" t="s">
        <v>163</v>
      </c>
      <c r="E354" s="38">
        <v>0</v>
      </c>
      <c r="F354" s="38" t="s">
        <v>166</v>
      </c>
      <c r="G354" s="38" t="s">
        <v>166</v>
      </c>
      <c r="H354" s="38" t="s">
        <v>166</v>
      </c>
      <c r="I354" s="40">
        <v>0</v>
      </c>
      <c r="J354" s="5">
        <v>0</v>
      </c>
      <c r="K354" s="5" t="s">
        <v>166</v>
      </c>
      <c r="L354" s="5" t="s">
        <v>166</v>
      </c>
    </row>
    <row r="355" spans="1:12" hidden="1">
      <c r="A355" s="65" t="s">
        <v>263</v>
      </c>
      <c r="B355" s="68" t="s">
        <v>264</v>
      </c>
      <c r="C355" s="54" t="s">
        <v>255</v>
      </c>
      <c r="D355" s="11" t="s">
        <v>1</v>
      </c>
      <c r="E355" s="38">
        <f>E356+E358+E360+E362+E363</f>
        <v>0</v>
      </c>
      <c r="F355" s="38" t="s">
        <v>166</v>
      </c>
      <c r="G355" s="38" t="s">
        <v>166</v>
      </c>
      <c r="H355" s="38" t="s">
        <v>166</v>
      </c>
      <c r="I355" s="38">
        <f>I356+I358+I360+I362+I363</f>
        <v>0</v>
      </c>
      <c r="J355" s="5" t="e">
        <f t="shared" si="104"/>
        <v>#DIV/0!</v>
      </c>
      <c r="K355" s="5" t="s">
        <v>166</v>
      </c>
      <c r="L355" s="5" t="s">
        <v>166</v>
      </c>
    </row>
    <row r="356" spans="1:12" hidden="1">
      <c r="A356" s="66"/>
      <c r="B356" s="69"/>
      <c r="C356" s="55"/>
      <c r="D356" s="12" t="s">
        <v>2</v>
      </c>
      <c r="E356" s="38">
        <v>0</v>
      </c>
      <c r="F356" s="40"/>
      <c r="G356" s="40"/>
      <c r="H356" s="40"/>
      <c r="I356" s="40"/>
      <c r="J356" s="5" t="e">
        <f t="shared" si="104"/>
        <v>#DIV/0!</v>
      </c>
      <c r="K356" s="5" t="e">
        <f t="shared" ref="K356" si="111">H356/F356*100</f>
        <v>#DIV/0!</v>
      </c>
      <c r="L356" s="5" t="e">
        <f t="shared" ref="L356" si="112">H356/G356*100</f>
        <v>#DIV/0!</v>
      </c>
    </row>
    <row r="357" spans="1:12" ht="37.5" hidden="1">
      <c r="A357" s="66"/>
      <c r="B357" s="69"/>
      <c r="C357" s="55"/>
      <c r="D357" s="12" t="s">
        <v>153</v>
      </c>
      <c r="E357" s="38">
        <v>0</v>
      </c>
      <c r="F357" s="40"/>
      <c r="G357" s="40"/>
      <c r="H357" s="40"/>
      <c r="I357" s="40"/>
      <c r="J357" s="5">
        <v>0</v>
      </c>
      <c r="K357" s="5">
        <v>0</v>
      </c>
      <c r="L357" s="5">
        <v>0</v>
      </c>
    </row>
    <row r="358" spans="1:12" ht="37.5" hidden="1">
      <c r="A358" s="66"/>
      <c r="B358" s="69"/>
      <c r="C358" s="55"/>
      <c r="D358" s="12" t="s">
        <v>6</v>
      </c>
      <c r="E358" s="38"/>
      <c r="F358" s="40"/>
      <c r="G358" s="40"/>
      <c r="H358" s="40"/>
      <c r="I358" s="40"/>
      <c r="J358" s="5">
        <v>0</v>
      </c>
      <c r="K358" s="5">
        <v>0</v>
      </c>
      <c r="L358" s="5">
        <v>0</v>
      </c>
    </row>
    <row r="359" spans="1:12" ht="56.25" hidden="1">
      <c r="A359" s="66"/>
      <c r="B359" s="69"/>
      <c r="C359" s="55"/>
      <c r="D359" s="13" t="s">
        <v>154</v>
      </c>
      <c r="E359" s="38"/>
      <c r="F359" s="40"/>
      <c r="G359" s="40"/>
      <c r="H359" s="40"/>
      <c r="I359" s="40"/>
      <c r="J359" s="5">
        <v>0</v>
      </c>
      <c r="K359" s="5">
        <v>0</v>
      </c>
      <c r="L359" s="5">
        <v>0</v>
      </c>
    </row>
    <row r="360" spans="1:12" ht="75" hidden="1">
      <c r="A360" s="66"/>
      <c r="B360" s="69"/>
      <c r="C360" s="55"/>
      <c r="D360" s="13" t="s">
        <v>159</v>
      </c>
      <c r="E360" s="38"/>
      <c r="F360" s="40"/>
      <c r="G360" s="40"/>
      <c r="H360" s="40"/>
      <c r="I360" s="40"/>
      <c r="J360" s="5">
        <v>0</v>
      </c>
      <c r="K360" s="5">
        <v>0</v>
      </c>
      <c r="L360" s="5">
        <v>0</v>
      </c>
    </row>
    <row r="361" spans="1:12" ht="56.25" hidden="1">
      <c r="A361" s="66"/>
      <c r="B361" s="69"/>
      <c r="C361" s="55"/>
      <c r="D361" s="13" t="s">
        <v>154</v>
      </c>
      <c r="E361" s="38">
        <v>0</v>
      </c>
      <c r="F361" s="40"/>
      <c r="G361" s="40"/>
      <c r="H361" s="40"/>
      <c r="I361" s="40"/>
      <c r="J361" s="5">
        <v>0</v>
      </c>
      <c r="K361" s="5">
        <v>0</v>
      </c>
      <c r="L361" s="5">
        <v>0</v>
      </c>
    </row>
    <row r="362" spans="1:12" hidden="1">
      <c r="A362" s="66"/>
      <c r="B362" s="69"/>
      <c r="C362" s="55"/>
      <c r="D362" s="12" t="s">
        <v>162</v>
      </c>
      <c r="E362" s="38">
        <v>0</v>
      </c>
      <c r="F362" s="38" t="s">
        <v>166</v>
      </c>
      <c r="G362" s="38" t="s">
        <v>166</v>
      </c>
      <c r="H362" s="38" t="s">
        <v>166</v>
      </c>
      <c r="I362" s="40"/>
      <c r="J362" s="5">
        <v>0</v>
      </c>
      <c r="K362" s="5" t="s">
        <v>166</v>
      </c>
      <c r="L362" s="5" t="s">
        <v>166</v>
      </c>
    </row>
    <row r="363" spans="1:12" ht="37.5" hidden="1">
      <c r="A363" s="67"/>
      <c r="B363" s="70"/>
      <c r="C363" s="56"/>
      <c r="D363" s="12" t="s">
        <v>163</v>
      </c>
      <c r="E363" s="38">
        <v>0</v>
      </c>
      <c r="F363" s="38" t="s">
        <v>166</v>
      </c>
      <c r="G363" s="38" t="s">
        <v>166</v>
      </c>
      <c r="H363" s="38" t="s">
        <v>166</v>
      </c>
      <c r="I363" s="40"/>
      <c r="J363" s="5">
        <v>0</v>
      </c>
      <c r="K363" s="5" t="s">
        <v>166</v>
      </c>
      <c r="L363" s="5" t="s">
        <v>166</v>
      </c>
    </row>
    <row r="364" spans="1:12">
      <c r="A364" s="65" t="s">
        <v>265</v>
      </c>
      <c r="B364" s="68" t="s">
        <v>175</v>
      </c>
      <c r="C364" s="54" t="s">
        <v>266</v>
      </c>
      <c r="D364" s="11" t="s">
        <v>1</v>
      </c>
      <c r="E364" s="38">
        <f>E365+E367+E369+E371+E372</f>
        <v>23720.6</v>
      </c>
      <c r="F364" s="38" t="s">
        <v>166</v>
      </c>
      <c r="G364" s="38" t="s">
        <v>166</v>
      </c>
      <c r="H364" s="38" t="s">
        <v>166</v>
      </c>
      <c r="I364" s="38">
        <f>I365+I367+I369+I371+I372</f>
        <v>0</v>
      </c>
      <c r="J364" s="5">
        <f t="shared" si="104"/>
        <v>0</v>
      </c>
      <c r="K364" s="5" t="s">
        <v>166</v>
      </c>
      <c r="L364" s="5" t="s">
        <v>166</v>
      </c>
    </row>
    <row r="365" spans="1:12">
      <c r="A365" s="66"/>
      <c r="B365" s="69"/>
      <c r="C365" s="55"/>
      <c r="D365" s="12" t="s">
        <v>2</v>
      </c>
      <c r="E365" s="38">
        <v>23720.6</v>
      </c>
      <c r="F365" s="41">
        <v>23720.6</v>
      </c>
      <c r="G365" s="41">
        <v>23702.3</v>
      </c>
      <c r="H365" s="40">
        <v>0</v>
      </c>
      <c r="I365" s="40">
        <v>0</v>
      </c>
      <c r="J365" s="5">
        <f t="shared" si="104"/>
        <v>0</v>
      </c>
      <c r="K365" s="5">
        <f t="shared" ref="K365" si="113">H365/F365*100</f>
        <v>0</v>
      </c>
      <c r="L365" s="5">
        <f t="shared" ref="L365" si="114">H365/G365*100</f>
        <v>0</v>
      </c>
    </row>
    <row r="366" spans="1:12" ht="37.5">
      <c r="A366" s="66"/>
      <c r="B366" s="69"/>
      <c r="C366" s="55"/>
      <c r="D366" s="12" t="s">
        <v>153</v>
      </c>
      <c r="E366" s="38">
        <v>0</v>
      </c>
      <c r="F366" s="38">
        <v>0</v>
      </c>
      <c r="G366" s="38">
        <v>0</v>
      </c>
      <c r="H366" s="38">
        <v>0</v>
      </c>
      <c r="I366" s="38">
        <v>0</v>
      </c>
      <c r="J366" s="5">
        <v>0</v>
      </c>
      <c r="K366" s="5">
        <v>0</v>
      </c>
      <c r="L366" s="5">
        <v>0</v>
      </c>
    </row>
    <row r="367" spans="1:12" ht="37.5">
      <c r="A367" s="66"/>
      <c r="B367" s="69"/>
      <c r="C367" s="55"/>
      <c r="D367" s="12" t="s">
        <v>6</v>
      </c>
      <c r="E367" s="38">
        <v>0</v>
      </c>
      <c r="F367" s="38">
        <v>0</v>
      </c>
      <c r="G367" s="38">
        <v>0</v>
      </c>
      <c r="H367" s="38">
        <v>0</v>
      </c>
      <c r="I367" s="38">
        <v>0</v>
      </c>
      <c r="J367" s="5">
        <v>0</v>
      </c>
      <c r="K367" s="5">
        <v>0</v>
      </c>
      <c r="L367" s="5">
        <v>0</v>
      </c>
    </row>
    <row r="368" spans="1:12" ht="56.25">
      <c r="A368" s="66"/>
      <c r="B368" s="69"/>
      <c r="C368" s="55"/>
      <c r="D368" s="13" t="s">
        <v>154</v>
      </c>
      <c r="E368" s="38">
        <v>0</v>
      </c>
      <c r="F368" s="38">
        <v>0</v>
      </c>
      <c r="G368" s="38">
        <v>0</v>
      </c>
      <c r="H368" s="38">
        <v>0</v>
      </c>
      <c r="I368" s="38">
        <v>0</v>
      </c>
      <c r="J368" s="5">
        <v>0</v>
      </c>
      <c r="K368" s="5">
        <v>0</v>
      </c>
      <c r="L368" s="5">
        <v>0</v>
      </c>
    </row>
    <row r="369" spans="1:12" ht="75">
      <c r="A369" s="66"/>
      <c r="B369" s="69"/>
      <c r="C369" s="55"/>
      <c r="D369" s="13" t="s">
        <v>159</v>
      </c>
      <c r="E369" s="38">
        <v>0</v>
      </c>
      <c r="F369" s="38">
        <v>0</v>
      </c>
      <c r="G369" s="38">
        <v>0</v>
      </c>
      <c r="H369" s="38">
        <v>0</v>
      </c>
      <c r="I369" s="38">
        <v>0</v>
      </c>
      <c r="J369" s="5">
        <v>0</v>
      </c>
      <c r="K369" s="5">
        <v>0</v>
      </c>
      <c r="L369" s="5">
        <v>0</v>
      </c>
    </row>
    <row r="370" spans="1:12" ht="56.25">
      <c r="A370" s="66"/>
      <c r="B370" s="69"/>
      <c r="C370" s="55"/>
      <c r="D370" s="13" t="s">
        <v>154</v>
      </c>
      <c r="E370" s="38">
        <v>0</v>
      </c>
      <c r="F370" s="38">
        <v>0</v>
      </c>
      <c r="G370" s="38">
        <v>0</v>
      </c>
      <c r="H370" s="38">
        <v>0</v>
      </c>
      <c r="I370" s="38">
        <v>0</v>
      </c>
      <c r="J370" s="5">
        <v>0</v>
      </c>
      <c r="K370" s="5">
        <v>0</v>
      </c>
      <c r="L370" s="5">
        <v>0</v>
      </c>
    </row>
    <row r="371" spans="1:12">
      <c r="A371" s="66"/>
      <c r="B371" s="69"/>
      <c r="C371" s="55"/>
      <c r="D371" s="12" t="s">
        <v>162</v>
      </c>
      <c r="E371" s="38">
        <v>0</v>
      </c>
      <c r="F371" s="38" t="s">
        <v>166</v>
      </c>
      <c r="G371" s="38" t="s">
        <v>166</v>
      </c>
      <c r="H371" s="38" t="s">
        <v>166</v>
      </c>
      <c r="I371" s="38">
        <v>0</v>
      </c>
      <c r="J371" s="5">
        <v>0</v>
      </c>
      <c r="K371" s="5" t="s">
        <v>166</v>
      </c>
      <c r="L371" s="5" t="s">
        <v>166</v>
      </c>
    </row>
    <row r="372" spans="1:12" ht="37.5">
      <c r="A372" s="67"/>
      <c r="B372" s="70"/>
      <c r="C372" s="56"/>
      <c r="D372" s="12" t="s">
        <v>163</v>
      </c>
      <c r="E372" s="38">
        <v>0</v>
      </c>
      <c r="F372" s="38" t="s">
        <v>166</v>
      </c>
      <c r="G372" s="38" t="s">
        <v>166</v>
      </c>
      <c r="H372" s="38" t="s">
        <v>166</v>
      </c>
      <c r="I372" s="38">
        <v>0</v>
      </c>
      <c r="J372" s="5">
        <v>0</v>
      </c>
      <c r="K372" s="5" t="s">
        <v>166</v>
      </c>
      <c r="L372" s="5" t="s">
        <v>166</v>
      </c>
    </row>
    <row r="373" spans="1:12">
      <c r="A373" s="65" t="s">
        <v>267</v>
      </c>
      <c r="B373" s="68" t="s">
        <v>174</v>
      </c>
      <c r="C373" s="54" t="s">
        <v>255</v>
      </c>
      <c r="D373" s="11" t="s">
        <v>1</v>
      </c>
      <c r="E373" s="38">
        <f>E374+E376+E378+E380+E381</f>
        <v>6917.6</v>
      </c>
      <c r="F373" s="38" t="s">
        <v>166</v>
      </c>
      <c r="G373" s="38" t="s">
        <v>166</v>
      </c>
      <c r="H373" s="38" t="s">
        <v>166</v>
      </c>
      <c r="I373" s="38">
        <f>I374+I376+I378+I380+I381</f>
        <v>220</v>
      </c>
      <c r="J373" s="5">
        <f t="shared" ref="J373:J374" si="115">I373/E373*100</f>
        <v>3.1802937434948531</v>
      </c>
      <c r="K373" s="5" t="s">
        <v>166</v>
      </c>
      <c r="L373" s="5" t="s">
        <v>166</v>
      </c>
    </row>
    <row r="374" spans="1:12">
      <c r="A374" s="66"/>
      <c r="B374" s="69"/>
      <c r="C374" s="55"/>
      <c r="D374" s="12" t="s">
        <v>2</v>
      </c>
      <c r="E374" s="38">
        <v>6917.6</v>
      </c>
      <c r="F374" s="41">
        <v>6917.6</v>
      </c>
      <c r="G374" s="41">
        <v>6225.8</v>
      </c>
      <c r="H374" s="41">
        <v>220</v>
      </c>
      <c r="I374" s="41">
        <v>220</v>
      </c>
      <c r="J374" s="5">
        <f t="shared" si="115"/>
        <v>3.1802937434948531</v>
      </c>
      <c r="K374" s="5">
        <f t="shared" ref="K374" si="116">H374/F374*100</f>
        <v>3.1802937434948531</v>
      </c>
      <c r="L374" s="5">
        <f t="shared" ref="L374" si="117">H374/G374*100</f>
        <v>3.5336824183237496</v>
      </c>
    </row>
    <row r="375" spans="1:12" ht="37.5">
      <c r="A375" s="66"/>
      <c r="B375" s="69"/>
      <c r="C375" s="55"/>
      <c r="D375" s="12" t="s">
        <v>153</v>
      </c>
      <c r="E375" s="38">
        <v>0</v>
      </c>
      <c r="F375" s="38">
        <v>0</v>
      </c>
      <c r="G375" s="38">
        <v>0</v>
      </c>
      <c r="H375" s="38">
        <v>0</v>
      </c>
      <c r="I375" s="38">
        <v>0</v>
      </c>
      <c r="J375" s="5">
        <v>0</v>
      </c>
      <c r="K375" s="5">
        <v>0</v>
      </c>
      <c r="L375" s="5">
        <v>0</v>
      </c>
    </row>
    <row r="376" spans="1:12" ht="37.5">
      <c r="A376" s="66"/>
      <c r="B376" s="69"/>
      <c r="C376" s="55"/>
      <c r="D376" s="12" t="s">
        <v>6</v>
      </c>
      <c r="E376" s="38">
        <v>0</v>
      </c>
      <c r="F376" s="38">
        <v>0</v>
      </c>
      <c r="G376" s="38">
        <v>0</v>
      </c>
      <c r="H376" s="38">
        <v>0</v>
      </c>
      <c r="I376" s="38">
        <v>0</v>
      </c>
      <c r="J376" s="5">
        <v>0</v>
      </c>
      <c r="K376" s="5">
        <v>0</v>
      </c>
      <c r="L376" s="5">
        <v>0</v>
      </c>
    </row>
    <row r="377" spans="1:12" ht="56.25">
      <c r="A377" s="66"/>
      <c r="B377" s="69"/>
      <c r="C377" s="55"/>
      <c r="D377" s="13" t="s">
        <v>154</v>
      </c>
      <c r="E377" s="38">
        <v>0</v>
      </c>
      <c r="F377" s="38">
        <v>0</v>
      </c>
      <c r="G377" s="38">
        <v>0</v>
      </c>
      <c r="H377" s="38">
        <v>0</v>
      </c>
      <c r="I377" s="38">
        <v>0</v>
      </c>
      <c r="J377" s="5">
        <v>0</v>
      </c>
      <c r="K377" s="5">
        <v>0</v>
      </c>
      <c r="L377" s="5">
        <v>0</v>
      </c>
    </row>
    <row r="378" spans="1:12" ht="75">
      <c r="A378" s="66"/>
      <c r="B378" s="69"/>
      <c r="C378" s="55"/>
      <c r="D378" s="13" t="s">
        <v>159</v>
      </c>
      <c r="E378" s="38">
        <v>0</v>
      </c>
      <c r="F378" s="38">
        <v>0</v>
      </c>
      <c r="G378" s="38">
        <v>0</v>
      </c>
      <c r="H378" s="38">
        <v>0</v>
      </c>
      <c r="I378" s="38">
        <v>0</v>
      </c>
      <c r="J378" s="5">
        <v>0</v>
      </c>
      <c r="K378" s="5">
        <v>0</v>
      </c>
      <c r="L378" s="5">
        <v>0</v>
      </c>
    </row>
    <row r="379" spans="1:12" ht="56.25">
      <c r="A379" s="66"/>
      <c r="B379" s="69"/>
      <c r="C379" s="55"/>
      <c r="D379" s="13" t="s">
        <v>154</v>
      </c>
      <c r="E379" s="38">
        <v>0</v>
      </c>
      <c r="F379" s="38">
        <v>0</v>
      </c>
      <c r="G379" s="38">
        <v>0</v>
      </c>
      <c r="H379" s="38">
        <v>0</v>
      </c>
      <c r="I379" s="38">
        <v>0</v>
      </c>
      <c r="J379" s="5">
        <v>0</v>
      </c>
      <c r="K379" s="5">
        <v>0</v>
      </c>
      <c r="L379" s="5">
        <v>0</v>
      </c>
    </row>
    <row r="380" spans="1:12">
      <c r="A380" s="66"/>
      <c r="B380" s="69"/>
      <c r="C380" s="55"/>
      <c r="D380" s="12" t="s">
        <v>162</v>
      </c>
      <c r="E380" s="38">
        <v>0</v>
      </c>
      <c r="F380" s="38" t="s">
        <v>166</v>
      </c>
      <c r="G380" s="38" t="s">
        <v>166</v>
      </c>
      <c r="H380" s="38" t="s">
        <v>166</v>
      </c>
      <c r="I380" s="38">
        <v>0</v>
      </c>
      <c r="J380" s="5">
        <v>0</v>
      </c>
      <c r="K380" s="5" t="s">
        <v>166</v>
      </c>
      <c r="L380" s="5" t="s">
        <v>166</v>
      </c>
    </row>
    <row r="381" spans="1:12" ht="37.5">
      <c r="A381" s="67"/>
      <c r="B381" s="70"/>
      <c r="C381" s="56"/>
      <c r="D381" s="12" t="s">
        <v>163</v>
      </c>
      <c r="E381" s="38">
        <v>0</v>
      </c>
      <c r="F381" s="38" t="s">
        <v>166</v>
      </c>
      <c r="G381" s="38" t="s">
        <v>166</v>
      </c>
      <c r="H381" s="38" t="s">
        <v>166</v>
      </c>
      <c r="I381" s="38">
        <v>0</v>
      </c>
      <c r="J381" s="5">
        <v>0</v>
      </c>
      <c r="K381" s="5" t="s">
        <v>166</v>
      </c>
      <c r="L381" s="5" t="s">
        <v>166</v>
      </c>
    </row>
    <row r="382" spans="1:12" hidden="1">
      <c r="A382" s="65" t="s">
        <v>268</v>
      </c>
      <c r="B382" s="68" t="s">
        <v>43</v>
      </c>
      <c r="C382" s="54" t="s">
        <v>3</v>
      </c>
      <c r="D382" s="11" t="s">
        <v>1</v>
      </c>
      <c r="E382" s="38">
        <f>E383+E385+E387+E389+E390</f>
        <v>0</v>
      </c>
      <c r="F382" s="38" t="s">
        <v>166</v>
      </c>
      <c r="G382" s="38" t="s">
        <v>166</v>
      </c>
      <c r="H382" s="38" t="s">
        <v>166</v>
      </c>
      <c r="I382" s="38">
        <f>I383+I385+I387+I389+I390</f>
        <v>0</v>
      </c>
      <c r="J382" s="5">
        <v>0</v>
      </c>
      <c r="K382" s="5" t="s">
        <v>166</v>
      </c>
      <c r="L382" s="5" t="s">
        <v>166</v>
      </c>
    </row>
    <row r="383" spans="1:12" hidden="1">
      <c r="A383" s="66"/>
      <c r="B383" s="69"/>
      <c r="C383" s="55"/>
      <c r="D383" s="12" t="s">
        <v>2</v>
      </c>
      <c r="E383" s="38">
        <f t="shared" ref="E383:I390" si="118">E392</f>
        <v>0</v>
      </c>
      <c r="F383" s="38">
        <f t="shared" si="118"/>
        <v>0</v>
      </c>
      <c r="G383" s="38">
        <f t="shared" si="118"/>
        <v>0</v>
      </c>
      <c r="H383" s="38">
        <f t="shared" si="118"/>
        <v>0</v>
      </c>
      <c r="I383" s="38">
        <f t="shared" si="118"/>
        <v>0</v>
      </c>
      <c r="J383" s="5">
        <v>0</v>
      </c>
      <c r="K383" s="5">
        <v>0</v>
      </c>
      <c r="L383" s="5">
        <v>0</v>
      </c>
    </row>
    <row r="384" spans="1:12" ht="37.5" hidden="1">
      <c r="A384" s="66"/>
      <c r="B384" s="69"/>
      <c r="C384" s="55"/>
      <c r="D384" s="12" t="s">
        <v>153</v>
      </c>
      <c r="E384" s="38">
        <f t="shared" si="118"/>
        <v>0</v>
      </c>
      <c r="F384" s="38">
        <f t="shared" si="118"/>
        <v>0</v>
      </c>
      <c r="G384" s="38">
        <f t="shared" si="118"/>
        <v>0</v>
      </c>
      <c r="H384" s="38">
        <f t="shared" si="118"/>
        <v>0</v>
      </c>
      <c r="I384" s="38">
        <f t="shared" si="118"/>
        <v>0</v>
      </c>
      <c r="J384" s="5">
        <v>0</v>
      </c>
      <c r="K384" s="5">
        <v>0</v>
      </c>
      <c r="L384" s="5">
        <v>0</v>
      </c>
    </row>
    <row r="385" spans="1:12" ht="37.5" hidden="1">
      <c r="A385" s="66"/>
      <c r="B385" s="69"/>
      <c r="C385" s="55"/>
      <c r="D385" s="12" t="s">
        <v>6</v>
      </c>
      <c r="E385" s="38">
        <f t="shared" si="118"/>
        <v>0</v>
      </c>
      <c r="F385" s="38">
        <f t="shared" si="118"/>
        <v>0</v>
      </c>
      <c r="G385" s="38">
        <f t="shared" si="118"/>
        <v>0</v>
      </c>
      <c r="H385" s="38">
        <f t="shared" si="118"/>
        <v>0</v>
      </c>
      <c r="I385" s="38">
        <f t="shared" si="118"/>
        <v>0</v>
      </c>
      <c r="J385" s="5">
        <v>0</v>
      </c>
      <c r="K385" s="5">
        <v>0</v>
      </c>
      <c r="L385" s="5">
        <v>0</v>
      </c>
    </row>
    <row r="386" spans="1:12" ht="56.25" hidden="1">
      <c r="A386" s="66"/>
      <c r="B386" s="69"/>
      <c r="C386" s="55"/>
      <c r="D386" s="13" t="s">
        <v>154</v>
      </c>
      <c r="E386" s="38">
        <f t="shared" si="118"/>
        <v>0</v>
      </c>
      <c r="F386" s="38">
        <f t="shared" si="118"/>
        <v>0</v>
      </c>
      <c r="G386" s="38">
        <f t="shared" si="118"/>
        <v>0</v>
      </c>
      <c r="H386" s="38">
        <f t="shared" si="118"/>
        <v>0</v>
      </c>
      <c r="I386" s="38">
        <f t="shared" si="118"/>
        <v>0</v>
      </c>
      <c r="J386" s="5">
        <v>0</v>
      </c>
      <c r="K386" s="5">
        <v>0</v>
      </c>
      <c r="L386" s="5">
        <v>0</v>
      </c>
    </row>
    <row r="387" spans="1:12" ht="75" hidden="1">
      <c r="A387" s="66"/>
      <c r="B387" s="69"/>
      <c r="C387" s="55"/>
      <c r="D387" s="13" t="s">
        <v>159</v>
      </c>
      <c r="E387" s="38">
        <f t="shared" si="118"/>
        <v>0</v>
      </c>
      <c r="F387" s="38">
        <f t="shared" si="118"/>
        <v>0</v>
      </c>
      <c r="G387" s="38">
        <f t="shared" si="118"/>
        <v>0</v>
      </c>
      <c r="H387" s="38">
        <f t="shared" si="118"/>
        <v>0</v>
      </c>
      <c r="I387" s="38">
        <f t="shared" si="118"/>
        <v>0</v>
      </c>
      <c r="J387" s="5">
        <v>0</v>
      </c>
      <c r="K387" s="5">
        <v>0</v>
      </c>
      <c r="L387" s="5">
        <v>0</v>
      </c>
    </row>
    <row r="388" spans="1:12" ht="56.25" hidden="1">
      <c r="A388" s="66"/>
      <c r="B388" s="69"/>
      <c r="C388" s="55"/>
      <c r="D388" s="13" t="s">
        <v>154</v>
      </c>
      <c r="E388" s="38">
        <f t="shared" si="118"/>
        <v>0</v>
      </c>
      <c r="F388" s="38">
        <f t="shared" si="118"/>
        <v>0</v>
      </c>
      <c r="G388" s="38">
        <f t="shared" si="118"/>
        <v>0</v>
      </c>
      <c r="H388" s="38">
        <f t="shared" si="118"/>
        <v>0</v>
      </c>
      <c r="I388" s="38">
        <f t="shared" si="118"/>
        <v>0</v>
      </c>
      <c r="J388" s="5">
        <v>0</v>
      </c>
      <c r="K388" s="5">
        <v>0</v>
      </c>
      <c r="L388" s="5">
        <v>0</v>
      </c>
    </row>
    <row r="389" spans="1:12" hidden="1">
      <c r="A389" s="66"/>
      <c r="B389" s="69"/>
      <c r="C389" s="55"/>
      <c r="D389" s="12" t="s">
        <v>162</v>
      </c>
      <c r="E389" s="38">
        <f t="shared" si="118"/>
        <v>0</v>
      </c>
      <c r="F389" s="38" t="str">
        <f t="shared" si="118"/>
        <v>х</v>
      </c>
      <c r="G389" s="38" t="str">
        <f t="shared" si="118"/>
        <v>х</v>
      </c>
      <c r="H389" s="38" t="str">
        <f t="shared" si="118"/>
        <v>х</v>
      </c>
      <c r="I389" s="38">
        <f t="shared" si="118"/>
        <v>0</v>
      </c>
      <c r="J389" s="5">
        <v>0</v>
      </c>
      <c r="K389" s="5" t="s">
        <v>166</v>
      </c>
      <c r="L389" s="5" t="s">
        <v>166</v>
      </c>
    </row>
    <row r="390" spans="1:12" ht="37.5" hidden="1">
      <c r="A390" s="67"/>
      <c r="B390" s="70"/>
      <c r="C390" s="56"/>
      <c r="D390" s="12" t="s">
        <v>163</v>
      </c>
      <c r="E390" s="38">
        <f t="shared" si="118"/>
        <v>0</v>
      </c>
      <c r="F390" s="38" t="str">
        <f t="shared" si="118"/>
        <v>х</v>
      </c>
      <c r="G390" s="38" t="str">
        <f t="shared" si="118"/>
        <v>х</v>
      </c>
      <c r="H390" s="38" t="str">
        <f t="shared" si="118"/>
        <v>х</v>
      </c>
      <c r="I390" s="38">
        <f t="shared" si="118"/>
        <v>0</v>
      </c>
      <c r="J390" s="5">
        <v>0</v>
      </c>
      <c r="K390" s="5" t="s">
        <v>166</v>
      </c>
      <c r="L390" s="5" t="s">
        <v>166</v>
      </c>
    </row>
    <row r="391" spans="1:12" hidden="1">
      <c r="A391" s="65" t="s">
        <v>269</v>
      </c>
      <c r="B391" s="68" t="s">
        <v>44</v>
      </c>
      <c r="C391" s="54" t="s">
        <v>152</v>
      </c>
      <c r="D391" s="11" t="s">
        <v>1</v>
      </c>
      <c r="E391" s="38">
        <f>E392+E394+E396+E398+E399</f>
        <v>0</v>
      </c>
      <c r="F391" s="38" t="s">
        <v>166</v>
      </c>
      <c r="G391" s="38" t="s">
        <v>166</v>
      </c>
      <c r="H391" s="38" t="s">
        <v>166</v>
      </c>
      <c r="I391" s="38">
        <f>I392+I394+I396+I398+I399</f>
        <v>0</v>
      </c>
      <c r="J391" s="5">
        <v>0</v>
      </c>
      <c r="K391" s="5" t="s">
        <v>166</v>
      </c>
      <c r="L391" s="5" t="s">
        <v>166</v>
      </c>
    </row>
    <row r="392" spans="1:12" hidden="1">
      <c r="A392" s="66"/>
      <c r="B392" s="69"/>
      <c r="C392" s="55"/>
      <c r="D392" s="12" t="s">
        <v>2</v>
      </c>
      <c r="E392" s="38">
        <v>0</v>
      </c>
      <c r="F392" s="40"/>
      <c r="G392" s="40"/>
      <c r="H392" s="40"/>
      <c r="I392" s="40"/>
      <c r="J392" s="5">
        <v>0</v>
      </c>
      <c r="K392" s="5">
        <v>0</v>
      </c>
      <c r="L392" s="5">
        <v>0</v>
      </c>
    </row>
    <row r="393" spans="1:12" ht="37.5" hidden="1">
      <c r="A393" s="66"/>
      <c r="B393" s="69"/>
      <c r="C393" s="55"/>
      <c r="D393" s="12" t="s">
        <v>153</v>
      </c>
      <c r="E393" s="38">
        <v>0</v>
      </c>
      <c r="F393" s="40"/>
      <c r="G393" s="40"/>
      <c r="H393" s="40"/>
      <c r="I393" s="40"/>
      <c r="J393" s="5">
        <v>0</v>
      </c>
      <c r="K393" s="5">
        <v>0</v>
      </c>
      <c r="L393" s="5">
        <v>0</v>
      </c>
    </row>
    <row r="394" spans="1:12" ht="37.5" hidden="1">
      <c r="A394" s="66"/>
      <c r="B394" s="69"/>
      <c r="C394" s="55"/>
      <c r="D394" s="12" t="s">
        <v>6</v>
      </c>
      <c r="E394" s="38"/>
      <c r="F394" s="40"/>
      <c r="G394" s="40"/>
      <c r="H394" s="40"/>
      <c r="I394" s="40"/>
      <c r="J394" s="5">
        <v>0</v>
      </c>
      <c r="K394" s="5">
        <v>0</v>
      </c>
      <c r="L394" s="5">
        <v>0</v>
      </c>
    </row>
    <row r="395" spans="1:12" ht="56.25" hidden="1">
      <c r="A395" s="66"/>
      <c r="B395" s="69"/>
      <c r="C395" s="55"/>
      <c r="D395" s="13" t="s">
        <v>154</v>
      </c>
      <c r="E395" s="38"/>
      <c r="F395" s="40"/>
      <c r="G395" s="40"/>
      <c r="H395" s="40"/>
      <c r="I395" s="40"/>
      <c r="J395" s="5">
        <v>0</v>
      </c>
      <c r="K395" s="5">
        <v>0</v>
      </c>
      <c r="L395" s="5">
        <v>0</v>
      </c>
    </row>
    <row r="396" spans="1:12" ht="75" hidden="1">
      <c r="A396" s="66"/>
      <c r="B396" s="69"/>
      <c r="C396" s="55"/>
      <c r="D396" s="13" t="s">
        <v>159</v>
      </c>
      <c r="E396" s="38"/>
      <c r="F396" s="40"/>
      <c r="G396" s="40"/>
      <c r="H396" s="40"/>
      <c r="I396" s="40"/>
      <c r="J396" s="5">
        <v>0</v>
      </c>
      <c r="K396" s="5">
        <v>0</v>
      </c>
      <c r="L396" s="5">
        <v>0</v>
      </c>
    </row>
    <row r="397" spans="1:12" ht="56.25" hidden="1">
      <c r="A397" s="66"/>
      <c r="B397" s="69"/>
      <c r="C397" s="55"/>
      <c r="D397" s="13" t="s">
        <v>154</v>
      </c>
      <c r="E397" s="38">
        <v>0</v>
      </c>
      <c r="F397" s="40"/>
      <c r="G397" s="40"/>
      <c r="H397" s="40"/>
      <c r="I397" s="40"/>
      <c r="J397" s="5">
        <v>0</v>
      </c>
      <c r="K397" s="5">
        <v>0</v>
      </c>
      <c r="L397" s="5">
        <v>0</v>
      </c>
    </row>
    <row r="398" spans="1:12" hidden="1">
      <c r="A398" s="66"/>
      <c r="B398" s="69"/>
      <c r="C398" s="55"/>
      <c r="D398" s="12" t="s">
        <v>162</v>
      </c>
      <c r="E398" s="38"/>
      <c r="F398" s="38" t="s">
        <v>166</v>
      </c>
      <c r="G398" s="38" t="s">
        <v>166</v>
      </c>
      <c r="H398" s="38" t="s">
        <v>166</v>
      </c>
      <c r="I398" s="40"/>
      <c r="J398" s="5">
        <v>0</v>
      </c>
      <c r="K398" s="5" t="s">
        <v>166</v>
      </c>
      <c r="L398" s="5" t="s">
        <v>166</v>
      </c>
    </row>
    <row r="399" spans="1:12" ht="37.5" hidden="1">
      <c r="A399" s="67"/>
      <c r="B399" s="70"/>
      <c r="C399" s="56"/>
      <c r="D399" s="12" t="s">
        <v>163</v>
      </c>
      <c r="E399" s="38">
        <v>0</v>
      </c>
      <c r="F399" s="38" t="s">
        <v>166</v>
      </c>
      <c r="G399" s="38" t="s">
        <v>166</v>
      </c>
      <c r="H399" s="38" t="s">
        <v>166</v>
      </c>
      <c r="I399" s="40"/>
      <c r="J399" s="5">
        <v>0</v>
      </c>
      <c r="K399" s="5" t="s">
        <v>166</v>
      </c>
      <c r="L399" s="5" t="s">
        <v>166</v>
      </c>
    </row>
    <row r="400" spans="1:12">
      <c r="A400" s="65" t="s">
        <v>270</v>
      </c>
      <c r="B400" s="68" t="s">
        <v>192</v>
      </c>
      <c r="C400" s="54" t="s">
        <v>229</v>
      </c>
      <c r="D400" s="11" t="s">
        <v>1</v>
      </c>
      <c r="E400" s="38">
        <f>E401+E403+E405+E407+E408</f>
        <v>244165.3</v>
      </c>
      <c r="F400" s="38" t="s">
        <v>166</v>
      </c>
      <c r="G400" s="38" t="s">
        <v>166</v>
      </c>
      <c r="H400" s="38" t="s">
        <v>166</v>
      </c>
      <c r="I400" s="38">
        <f>I401+I403+I405+I407+I408</f>
        <v>40387.100000000006</v>
      </c>
      <c r="J400" s="5">
        <f t="shared" ref="J400:J401" si="119">I400/E400*100</f>
        <v>16.5408843926635</v>
      </c>
      <c r="K400" s="5" t="s">
        <v>166</v>
      </c>
      <c r="L400" s="5" t="s">
        <v>166</v>
      </c>
    </row>
    <row r="401" spans="1:12">
      <c r="A401" s="66"/>
      <c r="B401" s="69"/>
      <c r="C401" s="55"/>
      <c r="D401" s="12" t="s">
        <v>2</v>
      </c>
      <c r="E401" s="38">
        <f>E410+E419</f>
        <v>235474</v>
      </c>
      <c r="F401" s="38">
        <f t="shared" ref="F401:I401" si="120">F410+F419</f>
        <v>235474</v>
      </c>
      <c r="G401" s="38">
        <f t="shared" si="120"/>
        <v>235474</v>
      </c>
      <c r="H401" s="38">
        <f t="shared" si="120"/>
        <v>40387.100000000006</v>
      </c>
      <c r="I401" s="38">
        <f t="shared" si="120"/>
        <v>40387.100000000006</v>
      </c>
      <c r="J401" s="5">
        <f t="shared" si="119"/>
        <v>17.151405250685851</v>
      </c>
      <c r="K401" s="5">
        <f t="shared" ref="K401" si="121">H401/F401*100</f>
        <v>17.151405250685851</v>
      </c>
      <c r="L401" s="5">
        <f t="shared" ref="L401" si="122">H401/G401*100</f>
        <v>17.151405250685851</v>
      </c>
    </row>
    <row r="402" spans="1:12" ht="37.5">
      <c r="A402" s="66"/>
      <c r="B402" s="69"/>
      <c r="C402" s="55"/>
      <c r="D402" s="12" t="s">
        <v>153</v>
      </c>
      <c r="E402" s="38">
        <f t="shared" ref="E402:I408" si="123">E411+E420</f>
        <v>0</v>
      </c>
      <c r="F402" s="38">
        <f t="shared" si="123"/>
        <v>0</v>
      </c>
      <c r="G402" s="38">
        <f t="shared" si="123"/>
        <v>0</v>
      </c>
      <c r="H402" s="38">
        <f t="shared" si="123"/>
        <v>0</v>
      </c>
      <c r="I402" s="38">
        <f t="shared" si="123"/>
        <v>0</v>
      </c>
      <c r="J402" s="5">
        <v>0</v>
      </c>
      <c r="K402" s="5">
        <v>0</v>
      </c>
      <c r="L402" s="5">
        <v>0</v>
      </c>
    </row>
    <row r="403" spans="1:12" ht="37.5">
      <c r="A403" s="66"/>
      <c r="B403" s="69"/>
      <c r="C403" s="55"/>
      <c r="D403" s="12" t="s">
        <v>6</v>
      </c>
      <c r="E403" s="38">
        <f t="shared" si="123"/>
        <v>0</v>
      </c>
      <c r="F403" s="38">
        <f t="shared" si="123"/>
        <v>0</v>
      </c>
      <c r="G403" s="38">
        <f t="shared" si="123"/>
        <v>0</v>
      </c>
      <c r="H403" s="38">
        <f t="shared" si="123"/>
        <v>0</v>
      </c>
      <c r="I403" s="38">
        <f t="shared" si="123"/>
        <v>0</v>
      </c>
      <c r="J403" s="5">
        <v>0</v>
      </c>
      <c r="K403" s="5">
        <v>0</v>
      </c>
      <c r="L403" s="5">
        <v>0</v>
      </c>
    </row>
    <row r="404" spans="1:12" ht="56.25">
      <c r="A404" s="66"/>
      <c r="B404" s="69"/>
      <c r="C404" s="55"/>
      <c r="D404" s="13" t="s">
        <v>154</v>
      </c>
      <c r="E404" s="38">
        <f t="shared" si="123"/>
        <v>0</v>
      </c>
      <c r="F404" s="38">
        <f t="shared" si="123"/>
        <v>0</v>
      </c>
      <c r="G404" s="38">
        <f t="shared" si="123"/>
        <v>0</v>
      </c>
      <c r="H404" s="38">
        <f t="shared" si="123"/>
        <v>0</v>
      </c>
      <c r="I404" s="38">
        <f t="shared" si="123"/>
        <v>0</v>
      </c>
      <c r="J404" s="5">
        <v>0</v>
      </c>
      <c r="K404" s="5">
        <v>0</v>
      </c>
      <c r="L404" s="5">
        <v>0</v>
      </c>
    </row>
    <row r="405" spans="1:12" ht="75">
      <c r="A405" s="66"/>
      <c r="B405" s="69"/>
      <c r="C405" s="55"/>
      <c r="D405" s="13" t="s">
        <v>159</v>
      </c>
      <c r="E405" s="38">
        <f t="shared" si="123"/>
        <v>0</v>
      </c>
      <c r="F405" s="38">
        <f t="shared" si="123"/>
        <v>0</v>
      </c>
      <c r="G405" s="38">
        <f t="shared" si="123"/>
        <v>0</v>
      </c>
      <c r="H405" s="38">
        <f t="shared" si="123"/>
        <v>0</v>
      </c>
      <c r="I405" s="38">
        <f t="shared" si="123"/>
        <v>0</v>
      </c>
      <c r="J405" s="5">
        <v>0</v>
      </c>
      <c r="K405" s="5">
        <v>0</v>
      </c>
      <c r="L405" s="5">
        <v>0</v>
      </c>
    </row>
    <row r="406" spans="1:12" ht="56.25">
      <c r="A406" s="66"/>
      <c r="B406" s="69"/>
      <c r="C406" s="55"/>
      <c r="D406" s="13" t="s">
        <v>154</v>
      </c>
      <c r="E406" s="38">
        <f t="shared" si="123"/>
        <v>0</v>
      </c>
      <c r="F406" s="38">
        <f t="shared" si="123"/>
        <v>0</v>
      </c>
      <c r="G406" s="38">
        <f t="shared" si="123"/>
        <v>0</v>
      </c>
      <c r="H406" s="38">
        <f t="shared" si="123"/>
        <v>0</v>
      </c>
      <c r="I406" s="38">
        <f t="shared" si="123"/>
        <v>0</v>
      </c>
      <c r="J406" s="5">
        <v>0</v>
      </c>
      <c r="K406" s="5">
        <v>0</v>
      </c>
      <c r="L406" s="5">
        <v>0</v>
      </c>
    </row>
    <row r="407" spans="1:12">
      <c r="A407" s="66"/>
      <c r="B407" s="69"/>
      <c r="C407" s="55"/>
      <c r="D407" s="12" t="s">
        <v>162</v>
      </c>
      <c r="E407" s="38">
        <f t="shared" si="123"/>
        <v>8691.2999999999993</v>
      </c>
      <c r="F407" s="38" t="s">
        <v>166</v>
      </c>
      <c r="G407" s="38" t="s">
        <v>166</v>
      </c>
      <c r="H407" s="38" t="s">
        <v>166</v>
      </c>
      <c r="I407" s="38">
        <f t="shared" si="123"/>
        <v>0</v>
      </c>
      <c r="J407" s="5">
        <f t="shared" ref="J407" si="124">I407/E407*100</f>
        <v>0</v>
      </c>
      <c r="K407" s="5" t="s">
        <v>166</v>
      </c>
      <c r="L407" s="5" t="s">
        <v>166</v>
      </c>
    </row>
    <row r="408" spans="1:12" ht="37.5">
      <c r="A408" s="67"/>
      <c r="B408" s="70"/>
      <c r="C408" s="56"/>
      <c r="D408" s="12" t="s">
        <v>163</v>
      </c>
      <c r="E408" s="38">
        <f t="shared" si="123"/>
        <v>0</v>
      </c>
      <c r="F408" s="38" t="s">
        <v>166</v>
      </c>
      <c r="G408" s="38" t="s">
        <v>166</v>
      </c>
      <c r="H408" s="38" t="s">
        <v>166</v>
      </c>
      <c r="I408" s="38">
        <f t="shared" si="123"/>
        <v>0</v>
      </c>
      <c r="J408" s="5">
        <v>0</v>
      </c>
      <c r="K408" s="5" t="s">
        <v>166</v>
      </c>
      <c r="L408" s="5" t="s">
        <v>166</v>
      </c>
    </row>
    <row r="409" spans="1:12">
      <c r="A409" s="65" t="s">
        <v>271</v>
      </c>
      <c r="B409" s="68" t="s">
        <v>188</v>
      </c>
      <c r="C409" s="54" t="s">
        <v>229</v>
      </c>
      <c r="D409" s="11" t="s">
        <v>1</v>
      </c>
      <c r="E409" s="38">
        <f>E410+E412+E414+E416+E417</f>
        <v>186191.3</v>
      </c>
      <c r="F409" s="38" t="s">
        <v>166</v>
      </c>
      <c r="G409" s="38" t="s">
        <v>166</v>
      </c>
      <c r="H409" s="38" t="s">
        <v>166</v>
      </c>
      <c r="I409" s="38">
        <f>I410+I412+I414+I416+I417</f>
        <v>23332.2</v>
      </c>
      <c r="J409" s="5">
        <f t="shared" ref="J409:J416" si="125">I409/E409*100</f>
        <v>12.531305168394013</v>
      </c>
      <c r="K409" s="5" t="s">
        <v>166</v>
      </c>
      <c r="L409" s="5" t="s">
        <v>166</v>
      </c>
    </row>
    <row r="410" spans="1:12">
      <c r="A410" s="66"/>
      <c r="B410" s="69"/>
      <c r="C410" s="55"/>
      <c r="D410" s="12" t="s">
        <v>2</v>
      </c>
      <c r="E410" s="38">
        <v>177500</v>
      </c>
      <c r="F410" s="41">
        <v>177500</v>
      </c>
      <c r="G410" s="41">
        <v>177500</v>
      </c>
      <c r="H410" s="41">
        <v>23332.2</v>
      </c>
      <c r="I410" s="41">
        <v>23332.2</v>
      </c>
      <c r="J410" s="5">
        <f t="shared" si="125"/>
        <v>13.144901408450703</v>
      </c>
      <c r="K410" s="5">
        <f t="shared" ref="K410" si="126">H410/F410*100</f>
        <v>13.144901408450703</v>
      </c>
      <c r="L410" s="5">
        <f t="shared" ref="L410" si="127">H410/G410*100</f>
        <v>13.144901408450703</v>
      </c>
    </row>
    <row r="411" spans="1:12" ht="37.5">
      <c r="A411" s="66"/>
      <c r="B411" s="69"/>
      <c r="C411" s="55"/>
      <c r="D411" s="12" t="s">
        <v>153</v>
      </c>
      <c r="E411" s="38">
        <v>0</v>
      </c>
      <c r="F411" s="38">
        <v>0</v>
      </c>
      <c r="G411" s="38">
        <v>0</v>
      </c>
      <c r="H411" s="38">
        <v>0</v>
      </c>
      <c r="I411" s="38">
        <v>0</v>
      </c>
      <c r="J411" s="5">
        <v>0</v>
      </c>
      <c r="K411" s="5">
        <v>0</v>
      </c>
      <c r="L411" s="5">
        <v>0</v>
      </c>
    </row>
    <row r="412" spans="1:12" ht="37.5">
      <c r="A412" s="66"/>
      <c r="B412" s="69"/>
      <c r="C412" s="55"/>
      <c r="D412" s="12" t="s">
        <v>6</v>
      </c>
      <c r="E412" s="38">
        <v>0</v>
      </c>
      <c r="F412" s="38">
        <v>0</v>
      </c>
      <c r="G412" s="38">
        <v>0</v>
      </c>
      <c r="H412" s="38">
        <v>0</v>
      </c>
      <c r="I412" s="38">
        <v>0</v>
      </c>
      <c r="J412" s="5">
        <v>0</v>
      </c>
      <c r="K412" s="5">
        <v>0</v>
      </c>
      <c r="L412" s="5">
        <v>0</v>
      </c>
    </row>
    <row r="413" spans="1:12" ht="56.25">
      <c r="A413" s="66"/>
      <c r="B413" s="69"/>
      <c r="C413" s="55"/>
      <c r="D413" s="13" t="s">
        <v>154</v>
      </c>
      <c r="E413" s="38">
        <v>0</v>
      </c>
      <c r="F413" s="38">
        <v>0</v>
      </c>
      <c r="G413" s="38">
        <v>0</v>
      </c>
      <c r="H413" s="38">
        <v>0</v>
      </c>
      <c r="I413" s="38">
        <v>0</v>
      </c>
      <c r="J413" s="5">
        <v>0</v>
      </c>
      <c r="K413" s="5">
        <v>0</v>
      </c>
      <c r="L413" s="5">
        <v>0</v>
      </c>
    </row>
    <row r="414" spans="1:12" ht="75">
      <c r="A414" s="66"/>
      <c r="B414" s="69"/>
      <c r="C414" s="55"/>
      <c r="D414" s="13" t="s">
        <v>159</v>
      </c>
      <c r="E414" s="38">
        <v>0</v>
      </c>
      <c r="F414" s="38">
        <v>0</v>
      </c>
      <c r="G414" s="38">
        <v>0</v>
      </c>
      <c r="H414" s="38">
        <v>0</v>
      </c>
      <c r="I414" s="38">
        <v>0</v>
      </c>
      <c r="J414" s="5">
        <v>0</v>
      </c>
      <c r="K414" s="5">
        <v>0</v>
      </c>
      <c r="L414" s="5">
        <v>0</v>
      </c>
    </row>
    <row r="415" spans="1:12" ht="56.25">
      <c r="A415" s="66"/>
      <c r="B415" s="69"/>
      <c r="C415" s="55"/>
      <c r="D415" s="13" t="s">
        <v>154</v>
      </c>
      <c r="E415" s="38">
        <v>0</v>
      </c>
      <c r="F415" s="40">
        <v>0</v>
      </c>
      <c r="G415" s="40">
        <v>0</v>
      </c>
      <c r="H415" s="40">
        <v>0</v>
      </c>
      <c r="I415" s="40">
        <v>0</v>
      </c>
      <c r="J415" s="5">
        <v>0</v>
      </c>
      <c r="K415" s="5">
        <v>0</v>
      </c>
      <c r="L415" s="5">
        <v>0</v>
      </c>
    </row>
    <row r="416" spans="1:12">
      <c r="A416" s="66"/>
      <c r="B416" s="69"/>
      <c r="C416" s="55"/>
      <c r="D416" s="12" t="s">
        <v>162</v>
      </c>
      <c r="E416" s="38">
        <v>8691.2999999999993</v>
      </c>
      <c r="F416" s="38" t="s">
        <v>166</v>
      </c>
      <c r="G416" s="38" t="s">
        <v>166</v>
      </c>
      <c r="H416" s="38" t="s">
        <v>166</v>
      </c>
      <c r="I416" s="40">
        <v>0</v>
      </c>
      <c r="J416" s="5">
        <f t="shared" si="125"/>
        <v>0</v>
      </c>
      <c r="K416" s="5" t="s">
        <v>166</v>
      </c>
      <c r="L416" s="5" t="s">
        <v>166</v>
      </c>
    </row>
    <row r="417" spans="1:12" ht="37.5">
      <c r="A417" s="67"/>
      <c r="B417" s="70"/>
      <c r="C417" s="56"/>
      <c r="D417" s="12" t="s">
        <v>163</v>
      </c>
      <c r="E417" s="38">
        <v>0</v>
      </c>
      <c r="F417" s="38" t="s">
        <v>166</v>
      </c>
      <c r="G417" s="38" t="s">
        <v>166</v>
      </c>
      <c r="H417" s="38" t="s">
        <v>166</v>
      </c>
      <c r="I417" s="40">
        <v>0</v>
      </c>
      <c r="J417" s="5">
        <v>0</v>
      </c>
      <c r="K417" s="5" t="s">
        <v>166</v>
      </c>
      <c r="L417" s="5" t="s">
        <v>166</v>
      </c>
    </row>
    <row r="418" spans="1:12">
      <c r="A418" s="65" t="s">
        <v>272</v>
      </c>
      <c r="B418" s="68" t="s">
        <v>273</v>
      </c>
      <c r="C418" s="54" t="s">
        <v>229</v>
      </c>
      <c r="D418" s="11" t="s">
        <v>1</v>
      </c>
      <c r="E418" s="38">
        <f>E419+E421+E423+E425+E426</f>
        <v>57974</v>
      </c>
      <c r="F418" s="38" t="s">
        <v>166</v>
      </c>
      <c r="G418" s="38" t="s">
        <v>166</v>
      </c>
      <c r="H418" s="38" t="s">
        <v>166</v>
      </c>
      <c r="I418" s="38">
        <f>I419+I421+I423+I425+I426</f>
        <v>17054.900000000001</v>
      </c>
      <c r="J418" s="5">
        <f t="shared" ref="J418:J419" si="128">I418/E418*100</f>
        <v>29.418187463345642</v>
      </c>
      <c r="K418" s="5" t="s">
        <v>166</v>
      </c>
      <c r="L418" s="5" t="s">
        <v>166</v>
      </c>
    </row>
    <row r="419" spans="1:12">
      <c r="A419" s="66"/>
      <c r="B419" s="69"/>
      <c r="C419" s="55"/>
      <c r="D419" s="12" t="s">
        <v>2</v>
      </c>
      <c r="E419" s="38">
        <v>57974</v>
      </c>
      <c r="F419" s="41">
        <v>57974</v>
      </c>
      <c r="G419" s="41">
        <v>57974</v>
      </c>
      <c r="H419" s="41">
        <v>17054.900000000001</v>
      </c>
      <c r="I419" s="41">
        <v>17054.900000000001</v>
      </c>
      <c r="J419" s="5">
        <f t="shared" si="128"/>
        <v>29.418187463345642</v>
      </c>
      <c r="K419" s="5">
        <f t="shared" ref="K419" si="129">H419/F419*100</f>
        <v>29.418187463345642</v>
      </c>
      <c r="L419" s="5">
        <f t="shared" ref="L419" si="130">H419/G419*100</f>
        <v>29.418187463345642</v>
      </c>
    </row>
    <row r="420" spans="1:12" ht="37.5">
      <c r="A420" s="66"/>
      <c r="B420" s="69"/>
      <c r="C420" s="55"/>
      <c r="D420" s="12" t="s">
        <v>153</v>
      </c>
      <c r="E420" s="38">
        <v>0</v>
      </c>
      <c r="F420" s="38">
        <v>0</v>
      </c>
      <c r="G420" s="38">
        <v>0</v>
      </c>
      <c r="H420" s="38">
        <v>0</v>
      </c>
      <c r="I420" s="38">
        <v>0</v>
      </c>
      <c r="J420" s="5">
        <v>0</v>
      </c>
      <c r="K420" s="5">
        <v>0</v>
      </c>
      <c r="L420" s="5">
        <v>0</v>
      </c>
    </row>
    <row r="421" spans="1:12" ht="37.5">
      <c r="A421" s="66"/>
      <c r="B421" s="69"/>
      <c r="C421" s="55"/>
      <c r="D421" s="12" t="s">
        <v>6</v>
      </c>
      <c r="E421" s="38">
        <v>0</v>
      </c>
      <c r="F421" s="38">
        <v>0</v>
      </c>
      <c r="G421" s="38">
        <v>0</v>
      </c>
      <c r="H421" s="38">
        <v>0</v>
      </c>
      <c r="I421" s="38">
        <v>0</v>
      </c>
      <c r="J421" s="5">
        <v>0</v>
      </c>
      <c r="K421" s="5">
        <v>0</v>
      </c>
      <c r="L421" s="5">
        <v>0</v>
      </c>
    </row>
    <row r="422" spans="1:12" ht="56.25">
      <c r="A422" s="66"/>
      <c r="B422" s="69"/>
      <c r="C422" s="55"/>
      <c r="D422" s="13" t="s">
        <v>154</v>
      </c>
      <c r="E422" s="38">
        <v>0</v>
      </c>
      <c r="F422" s="38">
        <v>0</v>
      </c>
      <c r="G422" s="38">
        <v>0</v>
      </c>
      <c r="H422" s="38">
        <v>0</v>
      </c>
      <c r="I422" s="38">
        <v>0</v>
      </c>
      <c r="J422" s="5">
        <v>0</v>
      </c>
      <c r="K422" s="5">
        <v>0</v>
      </c>
      <c r="L422" s="5">
        <v>0</v>
      </c>
    </row>
    <row r="423" spans="1:12" ht="75">
      <c r="A423" s="66"/>
      <c r="B423" s="69"/>
      <c r="C423" s="55"/>
      <c r="D423" s="13" t="s">
        <v>159</v>
      </c>
      <c r="E423" s="38">
        <v>0</v>
      </c>
      <c r="F423" s="38">
        <v>0</v>
      </c>
      <c r="G423" s="38">
        <v>0</v>
      </c>
      <c r="H423" s="38">
        <v>0</v>
      </c>
      <c r="I423" s="38">
        <v>0</v>
      </c>
      <c r="J423" s="5">
        <v>0</v>
      </c>
      <c r="K423" s="5">
        <v>0</v>
      </c>
      <c r="L423" s="5">
        <v>0</v>
      </c>
    </row>
    <row r="424" spans="1:12" ht="56.25">
      <c r="A424" s="66"/>
      <c r="B424" s="69"/>
      <c r="C424" s="55"/>
      <c r="D424" s="13" t="s">
        <v>154</v>
      </c>
      <c r="E424" s="38">
        <v>0</v>
      </c>
      <c r="F424" s="38">
        <v>0</v>
      </c>
      <c r="G424" s="38">
        <v>0</v>
      </c>
      <c r="H424" s="38">
        <v>0</v>
      </c>
      <c r="I424" s="38">
        <v>0</v>
      </c>
      <c r="J424" s="5">
        <v>0</v>
      </c>
      <c r="K424" s="5">
        <v>0</v>
      </c>
      <c r="L424" s="5">
        <v>0</v>
      </c>
    </row>
    <row r="425" spans="1:12">
      <c r="A425" s="66"/>
      <c r="B425" s="69"/>
      <c r="C425" s="55"/>
      <c r="D425" s="12" t="s">
        <v>162</v>
      </c>
      <c r="E425" s="38">
        <v>0</v>
      </c>
      <c r="F425" s="38" t="s">
        <v>166</v>
      </c>
      <c r="G425" s="38" t="s">
        <v>166</v>
      </c>
      <c r="H425" s="38" t="s">
        <v>166</v>
      </c>
      <c r="I425" s="40">
        <v>0</v>
      </c>
      <c r="J425" s="5">
        <v>0</v>
      </c>
      <c r="K425" s="5" t="s">
        <v>166</v>
      </c>
      <c r="L425" s="5" t="s">
        <v>166</v>
      </c>
    </row>
    <row r="426" spans="1:12" ht="37.5">
      <c r="A426" s="67"/>
      <c r="B426" s="70"/>
      <c r="C426" s="56"/>
      <c r="D426" s="12" t="s">
        <v>163</v>
      </c>
      <c r="E426" s="38">
        <v>0</v>
      </c>
      <c r="F426" s="38" t="s">
        <v>166</v>
      </c>
      <c r="G426" s="38" t="s">
        <v>166</v>
      </c>
      <c r="H426" s="38" t="s">
        <v>166</v>
      </c>
      <c r="I426" s="40">
        <v>0</v>
      </c>
      <c r="J426" s="5">
        <v>0</v>
      </c>
      <c r="K426" s="5" t="s">
        <v>166</v>
      </c>
      <c r="L426" s="5" t="s">
        <v>166</v>
      </c>
    </row>
    <row r="427" spans="1:12" hidden="1">
      <c r="A427" s="65" t="s">
        <v>274</v>
      </c>
      <c r="B427" s="68" t="s">
        <v>189</v>
      </c>
      <c r="C427" s="54" t="s">
        <v>275</v>
      </c>
      <c r="D427" s="11" t="s">
        <v>1</v>
      </c>
      <c r="E427" s="38">
        <f>E428+E430+E432+E434+E435</f>
        <v>0</v>
      </c>
      <c r="F427" s="38" t="s">
        <v>166</v>
      </c>
      <c r="G427" s="38" t="s">
        <v>166</v>
      </c>
      <c r="H427" s="38" t="s">
        <v>166</v>
      </c>
      <c r="I427" s="38">
        <f>I428+I430+I432+I434+I435</f>
        <v>0</v>
      </c>
      <c r="J427" s="5">
        <v>0</v>
      </c>
      <c r="K427" s="5" t="s">
        <v>166</v>
      </c>
      <c r="L427" s="5" t="s">
        <v>166</v>
      </c>
    </row>
    <row r="428" spans="1:12" hidden="1">
      <c r="A428" s="66"/>
      <c r="B428" s="69"/>
      <c r="C428" s="55"/>
      <c r="D428" s="12" t="s">
        <v>2</v>
      </c>
      <c r="E428" s="38">
        <f>E437</f>
        <v>0</v>
      </c>
      <c r="F428" s="38">
        <f t="shared" ref="F428:I428" si="131">F437</f>
        <v>0</v>
      </c>
      <c r="G428" s="38">
        <f t="shared" si="131"/>
        <v>0</v>
      </c>
      <c r="H428" s="38">
        <f t="shared" si="131"/>
        <v>0</v>
      </c>
      <c r="I428" s="38">
        <f t="shared" si="131"/>
        <v>0</v>
      </c>
      <c r="J428" s="5">
        <v>0</v>
      </c>
      <c r="K428" s="5">
        <v>0</v>
      </c>
      <c r="L428" s="5">
        <v>0</v>
      </c>
    </row>
    <row r="429" spans="1:12" ht="37.5" hidden="1">
      <c r="A429" s="66"/>
      <c r="B429" s="69"/>
      <c r="C429" s="55"/>
      <c r="D429" s="12" t="s">
        <v>153</v>
      </c>
      <c r="E429" s="38">
        <f t="shared" ref="E429:I435" si="132">E438</f>
        <v>0</v>
      </c>
      <c r="F429" s="38">
        <f t="shared" si="132"/>
        <v>0</v>
      </c>
      <c r="G429" s="38">
        <f t="shared" si="132"/>
        <v>0</v>
      </c>
      <c r="H429" s="38">
        <f t="shared" si="132"/>
        <v>0</v>
      </c>
      <c r="I429" s="38">
        <f t="shared" si="132"/>
        <v>0</v>
      </c>
      <c r="J429" s="5">
        <v>0</v>
      </c>
      <c r="K429" s="5">
        <v>0</v>
      </c>
      <c r="L429" s="5">
        <v>0</v>
      </c>
    </row>
    <row r="430" spans="1:12" ht="37.5" hidden="1">
      <c r="A430" s="66"/>
      <c r="B430" s="69"/>
      <c r="C430" s="55"/>
      <c r="D430" s="12" t="s">
        <v>6</v>
      </c>
      <c r="E430" s="38">
        <f t="shared" si="132"/>
        <v>0</v>
      </c>
      <c r="F430" s="38">
        <f t="shared" si="132"/>
        <v>0</v>
      </c>
      <c r="G430" s="38">
        <f t="shared" si="132"/>
        <v>0</v>
      </c>
      <c r="H430" s="38">
        <f t="shared" si="132"/>
        <v>0</v>
      </c>
      <c r="I430" s="38">
        <f t="shared" si="132"/>
        <v>0</v>
      </c>
      <c r="J430" s="5">
        <v>0</v>
      </c>
      <c r="K430" s="5">
        <v>0</v>
      </c>
      <c r="L430" s="5">
        <v>0</v>
      </c>
    </row>
    <row r="431" spans="1:12" ht="56.25" hidden="1">
      <c r="A431" s="66"/>
      <c r="B431" s="69"/>
      <c r="C431" s="55"/>
      <c r="D431" s="13" t="s">
        <v>154</v>
      </c>
      <c r="E431" s="38">
        <f t="shared" si="132"/>
        <v>0</v>
      </c>
      <c r="F431" s="38">
        <f t="shared" si="132"/>
        <v>0</v>
      </c>
      <c r="G431" s="38">
        <f t="shared" si="132"/>
        <v>0</v>
      </c>
      <c r="H431" s="38">
        <f t="shared" si="132"/>
        <v>0</v>
      </c>
      <c r="I431" s="38">
        <f t="shared" si="132"/>
        <v>0</v>
      </c>
      <c r="J431" s="5">
        <v>0</v>
      </c>
      <c r="K431" s="5">
        <v>0</v>
      </c>
      <c r="L431" s="5">
        <v>0</v>
      </c>
    </row>
    <row r="432" spans="1:12" ht="75" hidden="1">
      <c r="A432" s="66"/>
      <c r="B432" s="69"/>
      <c r="C432" s="55"/>
      <c r="D432" s="13" t="s">
        <v>159</v>
      </c>
      <c r="E432" s="38">
        <f t="shared" si="132"/>
        <v>0</v>
      </c>
      <c r="F432" s="38">
        <f t="shared" si="132"/>
        <v>0</v>
      </c>
      <c r="G432" s="38">
        <f t="shared" si="132"/>
        <v>0</v>
      </c>
      <c r="H432" s="38">
        <f t="shared" si="132"/>
        <v>0</v>
      </c>
      <c r="I432" s="38">
        <f t="shared" si="132"/>
        <v>0</v>
      </c>
      <c r="J432" s="5">
        <v>0</v>
      </c>
      <c r="K432" s="5">
        <v>0</v>
      </c>
      <c r="L432" s="5">
        <v>0</v>
      </c>
    </row>
    <row r="433" spans="1:12" ht="56.25" hidden="1">
      <c r="A433" s="66"/>
      <c r="B433" s="69"/>
      <c r="C433" s="55"/>
      <c r="D433" s="13" t="s">
        <v>154</v>
      </c>
      <c r="E433" s="38">
        <f t="shared" si="132"/>
        <v>0</v>
      </c>
      <c r="F433" s="38">
        <f t="shared" si="132"/>
        <v>0</v>
      </c>
      <c r="G433" s="38">
        <f t="shared" si="132"/>
        <v>0</v>
      </c>
      <c r="H433" s="38">
        <f t="shared" si="132"/>
        <v>0</v>
      </c>
      <c r="I433" s="38">
        <f t="shared" si="132"/>
        <v>0</v>
      </c>
      <c r="J433" s="5">
        <v>0</v>
      </c>
      <c r="K433" s="5">
        <v>0</v>
      </c>
      <c r="L433" s="5">
        <v>0</v>
      </c>
    </row>
    <row r="434" spans="1:12" hidden="1">
      <c r="A434" s="66"/>
      <c r="B434" s="69"/>
      <c r="C434" s="55"/>
      <c r="D434" s="12" t="s">
        <v>162</v>
      </c>
      <c r="E434" s="38">
        <f t="shared" si="132"/>
        <v>0</v>
      </c>
      <c r="F434" s="38" t="str">
        <f t="shared" si="132"/>
        <v>х</v>
      </c>
      <c r="G434" s="38" t="str">
        <f t="shared" si="132"/>
        <v>х</v>
      </c>
      <c r="H434" s="38" t="str">
        <f t="shared" si="132"/>
        <v>х</v>
      </c>
      <c r="I434" s="38">
        <f t="shared" si="132"/>
        <v>0</v>
      </c>
      <c r="J434" s="5">
        <v>0</v>
      </c>
      <c r="K434" s="5" t="s">
        <v>166</v>
      </c>
      <c r="L434" s="5" t="s">
        <v>166</v>
      </c>
    </row>
    <row r="435" spans="1:12" ht="37.5" hidden="1">
      <c r="A435" s="67"/>
      <c r="B435" s="70"/>
      <c r="C435" s="56"/>
      <c r="D435" s="12" t="s">
        <v>163</v>
      </c>
      <c r="E435" s="38">
        <f t="shared" si="132"/>
        <v>0</v>
      </c>
      <c r="F435" s="38" t="str">
        <f t="shared" si="132"/>
        <v>х</v>
      </c>
      <c r="G435" s="38" t="str">
        <f t="shared" si="132"/>
        <v>х</v>
      </c>
      <c r="H435" s="38" t="str">
        <f t="shared" si="132"/>
        <v>х</v>
      </c>
      <c r="I435" s="38">
        <f t="shared" si="132"/>
        <v>0</v>
      </c>
      <c r="J435" s="5">
        <v>0</v>
      </c>
      <c r="K435" s="5" t="s">
        <v>166</v>
      </c>
      <c r="L435" s="5" t="s">
        <v>166</v>
      </c>
    </row>
    <row r="436" spans="1:12" hidden="1">
      <c r="A436" s="65" t="s">
        <v>276</v>
      </c>
      <c r="B436" s="68" t="s">
        <v>191</v>
      </c>
      <c r="C436" s="54" t="s">
        <v>275</v>
      </c>
      <c r="D436" s="11" t="s">
        <v>1</v>
      </c>
      <c r="E436" s="38">
        <f>E437+E439+E441+E443+E444</f>
        <v>0</v>
      </c>
      <c r="F436" s="38" t="s">
        <v>166</v>
      </c>
      <c r="G436" s="38" t="s">
        <v>166</v>
      </c>
      <c r="H436" s="38" t="s">
        <v>166</v>
      </c>
      <c r="I436" s="38">
        <f>I437+I439+I441+I443+I444</f>
        <v>0</v>
      </c>
      <c r="J436" s="5">
        <v>0</v>
      </c>
      <c r="K436" s="5" t="s">
        <v>166</v>
      </c>
      <c r="L436" s="5" t="s">
        <v>166</v>
      </c>
    </row>
    <row r="437" spans="1:12" hidden="1">
      <c r="A437" s="66"/>
      <c r="B437" s="69"/>
      <c r="C437" s="55"/>
      <c r="D437" s="12" t="s">
        <v>2</v>
      </c>
      <c r="E437" s="38">
        <v>0</v>
      </c>
      <c r="F437" s="40"/>
      <c r="G437" s="40"/>
      <c r="H437" s="40"/>
      <c r="I437" s="40"/>
      <c r="J437" s="5">
        <v>0</v>
      </c>
      <c r="K437" s="5">
        <v>0</v>
      </c>
      <c r="L437" s="5">
        <v>0</v>
      </c>
    </row>
    <row r="438" spans="1:12" ht="37.5" hidden="1">
      <c r="A438" s="66"/>
      <c r="B438" s="69"/>
      <c r="C438" s="55"/>
      <c r="D438" s="12" t="s">
        <v>153</v>
      </c>
      <c r="E438" s="38">
        <v>0</v>
      </c>
      <c r="F438" s="40"/>
      <c r="G438" s="40"/>
      <c r="H438" s="40"/>
      <c r="I438" s="40"/>
      <c r="J438" s="5">
        <v>0</v>
      </c>
      <c r="K438" s="5">
        <v>0</v>
      </c>
      <c r="L438" s="5">
        <v>0</v>
      </c>
    </row>
    <row r="439" spans="1:12" ht="37.5" hidden="1">
      <c r="A439" s="66"/>
      <c r="B439" s="69"/>
      <c r="C439" s="55"/>
      <c r="D439" s="12" t="s">
        <v>6</v>
      </c>
      <c r="E439" s="38"/>
      <c r="F439" s="40"/>
      <c r="G439" s="40"/>
      <c r="H439" s="40"/>
      <c r="I439" s="40"/>
      <c r="J439" s="5">
        <v>0</v>
      </c>
      <c r="K439" s="5">
        <v>0</v>
      </c>
      <c r="L439" s="5">
        <v>0</v>
      </c>
    </row>
    <row r="440" spans="1:12" ht="56.25" hidden="1">
      <c r="A440" s="66"/>
      <c r="B440" s="69"/>
      <c r="C440" s="55"/>
      <c r="D440" s="13" t="s">
        <v>154</v>
      </c>
      <c r="E440" s="38"/>
      <c r="F440" s="40"/>
      <c r="G440" s="40"/>
      <c r="H440" s="40"/>
      <c r="I440" s="40"/>
      <c r="J440" s="5">
        <v>0</v>
      </c>
      <c r="K440" s="5">
        <v>0</v>
      </c>
      <c r="L440" s="5">
        <v>0</v>
      </c>
    </row>
    <row r="441" spans="1:12" ht="75" hidden="1">
      <c r="A441" s="66"/>
      <c r="B441" s="69"/>
      <c r="C441" s="55"/>
      <c r="D441" s="13" t="s">
        <v>159</v>
      </c>
      <c r="E441" s="38"/>
      <c r="F441" s="40"/>
      <c r="G441" s="40"/>
      <c r="H441" s="40"/>
      <c r="I441" s="40"/>
      <c r="J441" s="5">
        <v>0</v>
      </c>
      <c r="K441" s="5">
        <v>0</v>
      </c>
      <c r="L441" s="5">
        <v>0</v>
      </c>
    </row>
    <row r="442" spans="1:12" ht="56.25" hidden="1">
      <c r="A442" s="66"/>
      <c r="B442" s="69"/>
      <c r="C442" s="55"/>
      <c r="D442" s="13" t="s">
        <v>154</v>
      </c>
      <c r="E442" s="38">
        <v>0</v>
      </c>
      <c r="F442" s="40"/>
      <c r="G442" s="40"/>
      <c r="H442" s="40"/>
      <c r="I442" s="40"/>
      <c r="J442" s="5">
        <v>0</v>
      </c>
      <c r="K442" s="5">
        <v>0</v>
      </c>
      <c r="L442" s="5">
        <v>0</v>
      </c>
    </row>
    <row r="443" spans="1:12" hidden="1">
      <c r="A443" s="66"/>
      <c r="B443" s="69"/>
      <c r="C443" s="55"/>
      <c r="D443" s="12" t="s">
        <v>162</v>
      </c>
      <c r="E443" s="38">
        <v>0</v>
      </c>
      <c r="F443" s="38" t="s">
        <v>166</v>
      </c>
      <c r="G443" s="38" t="s">
        <v>166</v>
      </c>
      <c r="H443" s="38" t="s">
        <v>166</v>
      </c>
      <c r="I443" s="40"/>
      <c r="J443" s="5">
        <v>0</v>
      </c>
      <c r="K443" s="5" t="s">
        <v>166</v>
      </c>
      <c r="L443" s="5" t="s">
        <v>166</v>
      </c>
    </row>
    <row r="444" spans="1:12" ht="37.5" hidden="1">
      <c r="A444" s="67"/>
      <c r="B444" s="70"/>
      <c r="C444" s="56"/>
      <c r="D444" s="12" t="s">
        <v>163</v>
      </c>
      <c r="E444" s="38">
        <v>0</v>
      </c>
      <c r="F444" s="38" t="s">
        <v>166</v>
      </c>
      <c r="G444" s="38" t="s">
        <v>166</v>
      </c>
      <c r="H444" s="38" t="s">
        <v>166</v>
      </c>
      <c r="I444" s="40"/>
      <c r="J444" s="5">
        <v>0</v>
      </c>
      <c r="K444" s="5" t="s">
        <v>166</v>
      </c>
      <c r="L444" s="5" t="s">
        <v>166</v>
      </c>
    </row>
    <row r="445" spans="1:12">
      <c r="A445" s="63" t="s">
        <v>277</v>
      </c>
      <c r="B445" s="63" t="s">
        <v>5</v>
      </c>
      <c r="C445" s="102"/>
      <c r="D445" s="11" t="s">
        <v>1</v>
      </c>
      <c r="E445" s="38">
        <f>E446+E448+E450+E452+E453</f>
        <v>24318045.899999999</v>
      </c>
      <c r="F445" s="38" t="s">
        <v>166</v>
      </c>
      <c r="G445" s="38" t="s">
        <v>166</v>
      </c>
      <c r="H445" s="38" t="s">
        <v>166</v>
      </c>
      <c r="I445" s="38">
        <f>I446+I448+I450+I452+I453</f>
        <v>4753861.7000000011</v>
      </c>
      <c r="J445" s="5">
        <f>I445/E445*100</f>
        <v>19.548699429011283</v>
      </c>
      <c r="K445" s="5" t="s">
        <v>166</v>
      </c>
      <c r="L445" s="5" t="s">
        <v>166</v>
      </c>
    </row>
    <row r="446" spans="1:12">
      <c r="A446" s="63"/>
      <c r="B446" s="63"/>
      <c r="C446" s="103"/>
      <c r="D446" s="12" t="s">
        <v>2</v>
      </c>
      <c r="E446" s="38">
        <f>E456+E466</f>
        <v>20535875.5</v>
      </c>
      <c r="F446" s="38">
        <f t="shared" ref="F446:I446" si="133">F456+F466</f>
        <v>21398259.600000001</v>
      </c>
      <c r="G446" s="38">
        <f t="shared" si="133"/>
        <v>21371545.500000004</v>
      </c>
      <c r="H446" s="38">
        <f t="shared" si="133"/>
        <v>4249922.3000000007</v>
      </c>
      <c r="I446" s="38">
        <f t="shared" si="133"/>
        <v>4249922.3000000007</v>
      </c>
      <c r="J446" s="5">
        <f t="shared" ref="J446:J449" si="134">I446/E446*100</f>
        <v>20.695111343073737</v>
      </c>
      <c r="K446" s="5">
        <f>H446/F446*100</f>
        <v>19.861065242894803</v>
      </c>
      <c r="L446" s="5">
        <f>H446/G446*100</f>
        <v>19.885891266029404</v>
      </c>
    </row>
    <row r="447" spans="1:12" ht="37.5">
      <c r="A447" s="63"/>
      <c r="B447" s="63"/>
      <c r="C447" s="103"/>
      <c r="D447" s="12" t="s">
        <v>153</v>
      </c>
      <c r="E447" s="38">
        <f t="shared" ref="E447:I453" si="135">E457+E467</f>
        <v>242217.3</v>
      </c>
      <c r="F447" s="38">
        <f t="shared" si="135"/>
        <v>242217.3</v>
      </c>
      <c r="G447" s="38">
        <f t="shared" si="135"/>
        <v>242041.3</v>
      </c>
      <c r="H447" s="38">
        <f t="shared" si="135"/>
        <v>20927.900000000001</v>
      </c>
      <c r="I447" s="38">
        <f t="shared" si="135"/>
        <v>20927.900000000001</v>
      </c>
      <c r="J447" s="5">
        <f t="shared" si="134"/>
        <v>8.6401342926372315</v>
      </c>
      <c r="K447" s="5">
        <f t="shared" ref="K447:K449" si="136">H447/F447*100</f>
        <v>8.6401342926372315</v>
      </c>
      <c r="L447" s="5">
        <f t="shared" ref="L447:L449" si="137">H447/G447*100</f>
        <v>8.6464169544619054</v>
      </c>
    </row>
    <row r="448" spans="1:12" ht="37.5">
      <c r="A448" s="63"/>
      <c r="B448" s="63"/>
      <c r="C448" s="103"/>
      <c r="D448" s="12" t="s">
        <v>6</v>
      </c>
      <c r="E448" s="38">
        <f t="shared" si="135"/>
        <v>3768475.9000000004</v>
      </c>
      <c r="F448" s="38">
        <f t="shared" si="135"/>
        <v>3763275.9000000004</v>
      </c>
      <c r="G448" s="38">
        <f t="shared" si="135"/>
        <v>3763275.9000000004</v>
      </c>
      <c r="H448" s="38">
        <f t="shared" si="135"/>
        <v>503939.39999999997</v>
      </c>
      <c r="I448" s="38">
        <f t="shared" si="135"/>
        <v>503939.39999999997</v>
      </c>
      <c r="J448" s="5">
        <f t="shared" si="134"/>
        <v>13.372498945793973</v>
      </c>
      <c r="K448" s="5">
        <f t="shared" si="136"/>
        <v>13.390976728546528</v>
      </c>
      <c r="L448" s="5">
        <f t="shared" si="137"/>
        <v>13.390976728546528</v>
      </c>
    </row>
    <row r="449" spans="1:12" ht="56.25">
      <c r="A449" s="63"/>
      <c r="B449" s="63"/>
      <c r="C449" s="103"/>
      <c r="D449" s="13" t="s">
        <v>154</v>
      </c>
      <c r="E449" s="38">
        <f t="shared" si="135"/>
        <v>2686487.8</v>
      </c>
      <c r="F449" s="38">
        <f t="shared" si="135"/>
        <v>2686487.8</v>
      </c>
      <c r="G449" s="38">
        <f t="shared" si="135"/>
        <v>2686487.8</v>
      </c>
      <c r="H449" s="38">
        <f t="shared" si="135"/>
        <v>240371.89999999997</v>
      </c>
      <c r="I449" s="38">
        <f t="shared" si="135"/>
        <v>240371.89999999997</v>
      </c>
      <c r="J449" s="5">
        <f t="shared" si="134"/>
        <v>8.947440595114557</v>
      </c>
      <c r="K449" s="5">
        <f t="shared" si="136"/>
        <v>8.947440595114557</v>
      </c>
      <c r="L449" s="5">
        <f t="shared" si="137"/>
        <v>8.947440595114557</v>
      </c>
    </row>
    <row r="450" spans="1:12" ht="75">
      <c r="A450" s="63"/>
      <c r="B450" s="63"/>
      <c r="C450" s="103"/>
      <c r="D450" s="13" t="s">
        <v>159</v>
      </c>
      <c r="E450" s="38">
        <f t="shared" si="135"/>
        <v>0</v>
      </c>
      <c r="F450" s="38">
        <f t="shared" si="135"/>
        <v>0</v>
      </c>
      <c r="G450" s="38">
        <f t="shared" si="135"/>
        <v>0</v>
      </c>
      <c r="H450" s="38">
        <f t="shared" si="135"/>
        <v>0</v>
      </c>
      <c r="I450" s="38">
        <f t="shared" si="135"/>
        <v>0</v>
      </c>
      <c r="J450" s="5">
        <v>0</v>
      </c>
      <c r="K450" s="5">
        <v>0</v>
      </c>
      <c r="L450" s="5">
        <v>0</v>
      </c>
    </row>
    <row r="451" spans="1:12" ht="56.25">
      <c r="A451" s="63"/>
      <c r="B451" s="63"/>
      <c r="C451" s="103"/>
      <c r="D451" s="13" t="s">
        <v>154</v>
      </c>
      <c r="E451" s="38">
        <f t="shared" si="135"/>
        <v>0</v>
      </c>
      <c r="F451" s="38">
        <f t="shared" si="135"/>
        <v>0</v>
      </c>
      <c r="G451" s="38">
        <f t="shared" si="135"/>
        <v>0</v>
      </c>
      <c r="H451" s="38">
        <f t="shared" si="135"/>
        <v>0</v>
      </c>
      <c r="I451" s="38">
        <f t="shared" si="135"/>
        <v>0</v>
      </c>
      <c r="J451" s="5">
        <v>0</v>
      </c>
      <c r="K451" s="5">
        <v>0</v>
      </c>
      <c r="L451" s="5">
        <v>0</v>
      </c>
    </row>
    <row r="452" spans="1:12">
      <c r="A452" s="63"/>
      <c r="B452" s="63"/>
      <c r="C452" s="103"/>
      <c r="D452" s="12" t="s">
        <v>162</v>
      </c>
      <c r="E452" s="38">
        <f t="shared" si="135"/>
        <v>13694.5</v>
      </c>
      <c r="F452" s="38" t="s">
        <v>166</v>
      </c>
      <c r="G452" s="38" t="s">
        <v>166</v>
      </c>
      <c r="H452" s="38" t="s">
        <v>166</v>
      </c>
      <c r="I452" s="38">
        <f t="shared" si="135"/>
        <v>0</v>
      </c>
      <c r="J452" s="5">
        <f t="shared" ref="J452" si="138">I452/E452*100</f>
        <v>0</v>
      </c>
      <c r="K452" s="5" t="s">
        <v>166</v>
      </c>
      <c r="L452" s="5" t="s">
        <v>166</v>
      </c>
    </row>
    <row r="453" spans="1:12" ht="37.5">
      <c r="A453" s="63"/>
      <c r="B453" s="63"/>
      <c r="C453" s="103"/>
      <c r="D453" s="12" t="s">
        <v>163</v>
      </c>
      <c r="E453" s="38">
        <f t="shared" si="135"/>
        <v>0</v>
      </c>
      <c r="F453" s="38" t="s">
        <v>166</v>
      </c>
      <c r="G453" s="38" t="s">
        <v>166</v>
      </c>
      <c r="H453" s="38" t="s">
        <v>166</v>
      </c>
      <c r="I453" s="38">
        <f t="shared" si="135"/>
        <v>0</v>
      </c>
      <c r="J453" s="5">
        <v>0</v>
      </c>
      <c r="K453" s="5" t="s">
        <v>166</v>
      </c>
      <c r="L453" s="5" t="s">
        <v>166</v>
      </c>
    </row>
    <row r="454" spans="1:12">
      <c r="A454" s="63"/>
      <c r="B454" s="63"/>
      <c r="C454" s="19" t="s">
        <v>28</v>
      </c>
      <c r="D454" s="17"/>
      <c r="E454" s="39"/>
      <c r="F454" s="40"/>
      <c r="G454" s="40"/>
      <c r="H454" s="40"/>
      <c r="I454" s="40"/>
      <c r="J454" s="32"/>
      <c r="K454" s="32"/>
      <c r="L454" s="32"/>
    </row>
    <row r="455" spans="1:12">
      <c r="A455" s="63"/>
      <c r="B455" s="63"/>
      <c r="C455" s="103"/>
      <c r="D455" s="11" t="s">
        <v>1</v>
      </c>
      <c r="E455" s="38">
        <f>E456+E458+E460+E462+E463</f>
        <v>1849908.6999999997</v>
      </c>
      <c r="F455" s="38" t="s">
        <v>166</v>
      </c>
      <c r="G455" s="38" t="s">
        <v>166</v>
      </c>
      <c r="H455" s="38" t="s">
        <v>166</v>
      </c>
      <c r="I455" s="38">
        <f>I456+I458+I460+I462+I463</f>
        <v>185583.7</v>
      </c>
      <c r="J455" s="5">
        <f>I455/E455*100</f>
        <v>10.032046446400303</v>
      </c>
      <c r="K455" s="5" t="s">
        <v>166</v>
      </c>
      <c r="L455" s="5" t="s">
        <v>166</v>
      </c>
    </row>
    <row r="456" spans="1:12">
      <c r="A456" s="63"/>
      <c r="B456" s="63"/>
      <c r="C456" s="103"/>
      <c r="D456" s="12" t="s">
        <v>2</v>
      </c>
      <c r="E456" s="38">
        <f>E513+E657</f>
        <v>643414.89999999979</v>
      </c>
      <c r="F456" s="38">
        <f t="shared" ref="F456:I456" si="139">F513+F657</f>
        <v>709507.49999999988</v>
      </c>
      <c r="G456" s="38">
        <f t="shared" si="139"/>
        <v>707637.69999999984</v>
      </c>
      <c r="H456" s="38">
        <f t="shared" si="139"/>
        <v>100482.5</v>
      </c>
      <c r="I456" s="38">
        <f t="shared" si="139"/>
        <v>100482.5</v>
      </c>
      <c r="J456" s="5">
        <f t="shared" ref="J456:J459" si="140">I456/E456*100</f>
        <v>15.617061401593284</v>
      </c>
      <c r="K456" s="5">
        <f>H456/F456*100</f>
        <v>14.162288629788975</v>
      </c>
      <c r="L456" s="5">
        <f>H456/G456*100</f>
        <v>14.199709823261255</v>
      </c>
    </row>
    <row r="457" spans="1:12" ht="37.5">
      <c r="A457" s="63"/>
      <c r="B457" s="63"/>
      <c r="C457" s="103"/>
      <c r="D457" s="12" t="s">
        <v>153</v>
      </c>
      <c r="E457" s="38">
        <f t="shared" ref="E457:I463" si="141">E514+E658</f>
        <v>58654.000000000007</v>
      </c>
      <c r="F457" s="38">
        <f t="shared" si="141"/>
        <v>58654.000000000007</v>
      </c>
      <c r="G457" s="38">
        <f t="shared" si="141"/>
        <v>58478.000000000007</v>
      </c>
      <c r="H457" s="38">
        <f t="shared" si="141"/>
        <v>1737.2</v>
      </c>
      <c r="I457" s="38">
        <f t="shared" si="141"/>
        <v>1737.2</v>
      </c>
      <c r="J457" s="5">
        <f t="shared" si="140"/>
        <v>2.961775837965015</v>
      </c>
      <c r="K457" s="5">
        <f t="shared" ref="K457:K459" si="142">H457/F457*100</f>
        <v>2.961775837965015</v>
      </c>
      <c r="L457" s="5">
        <f t="shared" ref="L457:L459" si="143">H457/G457*100</f>
        <v>2.9706898320735999</v>
      </c>
    </row>
    <row r="458" spans="1:12" ht="37.5">
      <c r="A458" s="63"/>
      <c r="B458" s="63"/>
      <c r="C458" s="103"/>
      <c r="D458" s="12" t="s">
        <v>6</v>
      </c>
      <c r="E458" s="38">
        <f t="shared" si="141"/>
        <v>1206493.8</v>
      </c>
      <c r="F458" s="38">
        <f t="shared" si="141"/>
        <v>1201293.8</v>
      </c>
      <c r="G458" s="38">
        <f t="shared" si="141"/>
        <v>1201293.8</v>
      </c>
      <c r="H458" s="38">
        <f t="shared" si="141"/>
        <v>85101.2</v>
      </c>
      <c r="I458" s="38">
        <f t="shared" si="141"/>
        <v>85101.2</v>
      </c>
      <c r="J458" s="5">
        <f t="shared" si="140"/>
        <v>7.0535961312026636</v>
      </c>
      <c r="K458" s="5">
        <f t="shared" si="142"/>
        <v>7.0841287951373761</v>
      </c>
      <c r="L458" s="5">
        <f t="shared" si="143"/>
        <v>7.0841287951373761</v>
      </c>
    </row>
    <row r="459" spans="1:12" ht="56.25">
      <c r="A459" s="63"/>
      <c r="B459" s="63"/>
      <c r="C459" s="103"/>
      <c r="D459" s="13" t="s">
        <v>154</v>
      </c>
      <c r="E459" s="38">
        <f t="shared" si="141"/>
        <v>1201293.8</v>
      </c>
      <c r="F459" s="38">
        <f t="shared" si="141"/>
        <v>1201293.8</v>
      </c>
      <c r="G459" s="38">
        <f t="shared" si="141"/>
        <v>1201293.8</v>
      </c>
      <c r="H459" s="38">
        <f t="shared" si="141"/>
        <v>85101.2</v>
      </c>
      <c r="I459" s="38">
        <f t="shared" si="141"/>
        <v>85101.2</v>
      </c>
      <c r="J459" s="5">
        <f t="shared" si="140"/>
        <v>7.0841287951373761</v>
      </c>
      <c r="K459" s="5">
        <f t="shared" si="142"/>
        <v>7.0841287951373761</v>
      </c>
      <c r="L459" s="5">
        <f t="shared" si="143"/>
        <v>7.0841287951373761</v>
      </c>
    </row>
    <row r="460" spans="1:12" ht="75">
      <c r="A460" s="63"/>
      <c r="B460" s="63"/>
      <c r="C460" s="103"/>
      <c r="D460" s="13" t="s">
        <v>159</v>
      </c>
      <c r="E460" s="38">
        <f t="shared" si="141"/>
        <v>0</v>
      </c>
      <c r="F460" s="38">
        <f t="shared" si="141"/>
        <v>0</v>
      </c>
      <c r="G460" s="38">
        <f t="shared" si="141"/>
        <v>0</v>
      </c>
      <c r="H460" s="38">
        <f t="shared" si="141"/>
        <v>0</v>
      </c>
      <c r="I460" s="38">
        <f t="shared" si="141"/>
        <v>0</v>
      </c>
      <c r="J460" s="5">
        <v>0</v>
      </c>
      <c r="K460" s="5">
        <v>0</v>
      </c>
      <c r="L460" s="5">
        <v>0</v>
      </c>
    </row>
    <row r="461" spans="1:12" ht="56.25">
      <c r="A461" s="63"/>
      <c r="B461" s="63"/>
      <c r="C461" s="103"/>
      <c r="D461" s="13" t="s">
        <v>154</v>
      </c>
      <c r="E461" s="38">
        <f t="shared" si="141"/>
        <v>0</v>
      </c>
      <c r="F461" s="38">
        <f t="shared" si="141"/>
        <v>0</v>
      </c>
      <c r="G461" s="38">
        <f t="shared" si="141"/>
        <v>0</v>
      </c>
      <c r="H461" s="38">
        <f t="shared" si="141"/>
        <v>0</v>
      </c>
      <c r="I461" s="38">
        <f t="shared" si="141"/>
        <v>0</v>
      </c>
      <c r="J461" s="5">
        <v>0</v>
      </c>
      <c r="K461" s="5">
        <v>0</v>
      </c>
      <c r="L461" s="5">
        <v>0</v>
      </c>
    </row>
    <row r="462" spans="1:12">
      <c r="A462" s="63"/>
      <c r="B462" s="63"/>
      <c r="C462" s="103"/>
      <c r="D462" s="12" t="s">
        <v>162</v>
      </c>
      <c r="E462" s="38">
        <f t="shared" si="141"/>
        <v>0</v>
      </c>
      <c r="F462" s="38" t="s">
        <v>166</v>
      </c>
      <c r="G462" s="38" t="s">
        <v>166</v>
      </c>
      <c r="H462" s="38" t="s">
        <v>166</v>
      </c>
      <c r="I462" s="38">
        <f t="shared" si="141"/>
        <v>0</v>
      </c>
      <c r="J462" s="5">
        <v>0</v>
      </c>
      <c r="K462" s="5" t="s">
        <v>166</v>
      </c>
      <c r="L462" s="5" t="s">
        <v>166</v>
      </c>
    </row>
    <row r="463" spans="1:12" ht="37.5">
      <c r="A463" s="63"/>
      <c r="B463" s="63"/>
      <c r="C463" s="103"/>
      <c r="D463" s="12" t="s">
        <v>163</v>
      </c>
      <c r="E463" s="38">
        <f t="shared" si="141"/>
        <v>0</v>
      </c>
      <c r="F463" s="38" t="s">
        <v>166</v>
      </c>
      <c r="G463" s="38" t="s">
        <v>166</v>
      </c>
      <c r="H463" s="38" t="s">
        <v>166</v>
      </c>
      <c r="I463" s="38">
        <f t="shared" si="141"/>
        <v>0</v>
      </c>
      <c r="J463" s="5">
        <v>0</v>
      </c>
      <c r="K463" s="5" t="s">
        <v>166</v>
      </c>
      <c r="L463" s="5" t="s">
        <v>166</v>
      </c>
    </row>
    <row r="464" spans="1:12">
      <c r="A464" s="63"/>
      <c r="B464" s="63"/>
      <c r="C464" s="19" t="s">
        <v>220</v>
      </c>
      <c r="D464" s="17"/>
      <c r="E464" s="39"/>
      <c r="F464" s="40"/>
      <c r="G464" s="40"/>
      <c r="H464" s="40"/>
      <c r="I464" s="40"/>
      <c r="J464" s="32"/>
      <c r="K464" s="32"/>
      <c r="L464" s="32"/>
    </row>
    <row r="465" spans="1:12">
      <c r="A465" s="63"/>
      <c r="B465" s="63"/>
      <c r="C465" s="103"/>
      <c r="D465" s="11" t="s">
        <v>1</v>
      </c>
      <c r="E465" s="38">
        <f>E466+E468+E470+E472+E473</f>
        <v>22468137.200000003</v>
      </c>
      <c r="F465" s="38" t="s">
        <v>166</v>
      </c>
      <c r="G465" s="38" t="s">
        <v>166</v>
      </c>
      <c r="H465" s="38" t="s">
        <v>166</v>
      </c>
      <c r="I465" s="38">
        <f>I466+I468+I470+I472+I473</f>
        <v>4568278</v>
      </c>
      <c r="J465" s="5">
        <f>I465/E465*100</f>
        <v>20.332250775110985</v>
      </c>
      <c r="K465" s="5" t="s">
        <v>166</v>
      </c>
      <c r="L465" s="5" t="s">
        <v>166</v>
      </c>
    </row>
    <row r="466" spans="1:12">
      <c r="A466" s="63"/>
      <c r="B466" s="63"/>
      <c r="C466" s="103"/>
      <c r="D466" s="12" t="s">
        <v>2</v>
      </c>
      <c r="E466" s="38">
        <f>E955+E1019+E1064+E1136+E1190+E1298+E1406+E1424+E1505+E1541+E1577+E1631+E1640+E1649+E1658+E1667+E1848+E1857+E1884+E1893+E1902</f>
        <v>19892460.600000001</v>
      </c>
      <c r="F466" s="38">
        <f t="shared" ref="F466:I466" si="144">F955+F1019+F1064+F1136+F1190+F1298+F1406+F1424+F1505+F1541+F1577+F1631+F1640+F1649+F1658+F1667+F1848+F1857+F1884+F1893+F1902</f>
        <v>20688752.100000001</v>
      </c>
      <c r="G466" s="38">
        <f t="shared" si="144"/>
        <v>20663907.800000004</v>
      </c>
      <c r="H466" s="38">
        <f t="shared" si="144"/>
        <v>4149439.8000000003</v>
      </c>
      <c r="I466" s="38">
        <f t="shared" si="144"/>
        <v>4149439.8000000003</v>
      </c>
      <c r="J466" s="5">
        <f t="shared" ref="J466:J469" si="145">I466/E466*100</f>
        <v>20.859359148359957</v>
      </c>
      <c r="K466" s="5">
        <f>H466/F466*100</f>
        <v>20.056501136189841</v>
      </c>
      <c r="L466" s="5">
        <f>H466/G466*100</f>
        <v>20.080615148699025</v>
      </c>
    </row>
    <row r="467" spans="1:12" ht="37.5">
      <c r="A467" s="63"/>
      <c r="B467" s="63"/>
      <c r="C467" s="103"/>
      <c r="D467" s="12" t="s">
        <v>153</v>
      </c>
      <c r="E467" s="38">
        <f t="shared" ref="E467:I473" si="146">E956+E1020+E1065+E1137+E1191+E1299+E1407+E1425+E1506+E1542+E1578+E1632+E1641+E1650+E1659+E1668+E1849+E1858+E1885+E1894+E1903</f>
        <v>183563.3</v>
      </c>
      <c r="F467" s="38">
        <f t="shared" si="146"/>
        <v>183563.3</v>
      </c>
      <c r="G467" s="38">
        <f t="shared" si="146"/>
        <v>183563.3</v>
      </c>
      <c r="H467" s="38">
        <f t="shared" si="146"/>
        <v>19190.7</v>
      </c>
      <c r="I467" s="38">
        <f t="shared" si="146"/>
        <v>19190.7</v>
      </c>
      <c r="J467" s="5">
        <f t="shared" si="145"/>
        <v>10.454540749703236</v>
      </c>
      <c r="K467" s="5">
        <f t="shared" ref="K467:K469" si="147">H467/F467*100</f>
        <v>10.454540749703236</v>
      </c>
      <c r="L467" s="5">
        <f t="shared" ref="L467:L469" si="148">H467/G467*100</f>
        <v>10.454540749703236</v>
      </c>
    </row>
    <row r="468" spans="1:12" ht="37.5">
      <c r="A468" s="63"/>
      <c r="B468" s="63"/>
      <c r="C468" s="103"/>
      <c r="D468" s="12" t="s">
        <v>6</v>
      </c>
      <c r="E468" s="38">
        <f t="shared" si="146"/>
        <v>2561982.1</v>
      </c>
      <c r="F468" s="38">
        <f t="shared" si="146"/>
        <v>2561982.1</v>
      </c>
      <c r="G468" s="38">
        <f t="shared" si="146"/>
        <v>2561982.1</v>
      </c>
      <c r="H468" s="38">
        <f t="shared" si="146"/>
        <v>418838.19999999995</v>
      </c>
      <c r="I468" s="38">
        <f t="shared" si="146"/>
        <v>418838.19999999995</v>
      </c>
      <c r="J468" s="5">
        <f t="shared" si="145"/>
        <v>16.348209458606284</v>
      </c>
      <c r="K468" s="5">
        <f t="shared" si="147"/>
        <v>16.348209458606284</v>
      </c>
      <c r="L468" s="5">
        <f t="shared" si="148"/>
        <v>16.348209458606284</v>
      </c>
    </row>
    <row r="469" spans="1:12" ht="56.25">
      <c r="A469" s="63"/>
      <c r="B469" s="63"/>
      <c r="C469" s="103"/>
      <c r="D469" s="13" t="s">
        <v>154</v>
      </c>
      <c r="E469" s="38">
        <f t="shared" si="146"/>
        <v>1485194</v>
      </c>
      <c r="F469" s="38">
        <f t="shared" si="146"/>
        <v>1485194</v>
      </c>
      <c r="G469" s="38">
        <f t="shared" si="146"/>
        <v>1485194</v>
      </c>
      <c r="H469" s="38">
        <f t="shared" si="146"/>
        <v>155270.69999999998</v>
      </c>
      <c r="I469" s="38">
        <f t="shared" si="146"/>
        <v>155270.69999999998</v>
      </c>
      <c r="J469" s="5">
        <f t="shared" si="145"/>
        <v>10.454573611258864</v>
      </c>
      <c r="K469" s="5">
        <f t="shared" si="147"/>
        <v>10.454573611258864</v>
      </c>
      <c r="L469" s="5">
        <f t="shared" si="148"/>
        <v>10.454573611258864</v>
      </c>
    </row>
    <row r="470" spans="1:12" ht="75">
      <c r="A470" s="63"/>
      <c r="B470" s="63"/>
      <c r="C470" s="103"/>
      <c r="D470" s="13" t="s">
        <v>159</v>
      </c>
      <c r="E470" s="38">
        <f t="shared" si="146"/>
        <v>0</v>
      </c>
      <c r="F470" s="38">
        <f t="shared" si="146"/>
        <v>0</v>
      </c>
      <c r="G470" s="38">
        <f t="shared" si="146"/>
        <v>0</v>
      </c>
      <c r="H470" s="38">
        <f t="shared" si="146"/>
        <v>0</v>
      </c>
      <c r="I470" s="38">
        <f t="shared" si="146"/>
        <v>0</v>
      </c>
      <c r="J470" s="5">
        <v>0</v>
      </c>
      <c r="K470" s="5">
        <v>0</v>
      </c>
      <c r="L470" s="5">
        <v>0</v>
      </c>
    </row>
    <row r="471" spans="1:12" ht="56.25">
      <c r="A471" s="63"/>
      <c r="B471" s="63"/>
      <c r="C471" s="103"/>
      <c r="D471" s="13" t="s">
        <v>154</v>
      </c>
      <c r="E471" s="38">
        <f t="shared" si="146"/>
        <v>0</v>
      </c>
      <c r="F471" s="38">
        <f t="shared" si="146"/>
        <v>0</v>
      </c>
      <c r="G471" s="38">
        <f t="shared" si="146"/>
        <v>0</v>
      </c>
      <c r="H471" s="38">
        <f t="shared" si="146"/>
        <v>0</v>
      </c>
      <c r="I471" s="38">
        <f t="shared" si="146"/>
        <v>0</v>
      </c>
      <c r="J471" s="5">
        <v>0</v>
      </c>
      <c r="K471" s="5">
        <v>0</v>
      </c>
      <c r="L471" s="5">
        <v>0</v>
      </c>
    </row>
    <row r="472" spans="1:12">
      <c r="A472" s="63"/>
      <c r="B472" s="63"/>
      <c r="C472" s="103"/>
      <c r="D472" s="12" t="s">
        <v>162</v>
      </c>
      <c r="E472" s="38">
        <f t="shared" si="146"/>
        <v>13694.5</v>
      </c>
      <c r="F472" s="38" t="s">
        <v>166</v>
      </c>
      <c r="G472" s="38" t="s">
        <v>166</v>
      </c>
      <c r="H472" s="38" t="s">
        <v>166</v>
      </c>
      <c r="I472" s="38">
        <f t="shared" si="146"/>
        <v>0</v>
      </c>
      <c r="J472" s="5">
        <f t="shared" ref="J472" si="149">I472/E472*100</f>
        <v>0</v>
      </c>
      <c r="K472" s="5" t="s">
        <v>166</v>
      </c>
      <c r="L472" s="5" t="s">
        <v>166</v>
      </c>
    </row>
    <row r="473" spans="1:12" ht="37.5">
      <c r="A473" s="63"/>
      <c r="B473" s="63"/>
      <c r="C473" s="103"/>
      <c r="D473" s="12" t="s">
        <v>163</v>
      </c>
      <c r="E473" s="38">
        <f t="shared" si="146"/>
        <v>0</v>
      </c>
      <c r="F473" s="38" t="s">
        <v>166</v>
      </c>
      <c r="G473" s="38" t="s">
        <v>166</v>
      </c>
      <c r="H473" s="38" t="s">
        <v>166</v>
      </c>
      <c r="I473" s="38">
        <f t="shared" si="146"/>
        <v>0</v>
      </c>
      <c r="J473" s="5">
        <v>0</v>
      </c>
      <c r="K473" s="5" t="s">
        <v>166</v>
      </c>
      <c r="L473" s="5" t="s">
        <v>166</v>
      </c>
    </row>
    <row r="474" spans="1:12">
      <c r="A474" s="63"/>
      <c r="B474" s="63"/>
      <c r="C474" s="19" t="s">
        <v>160</v>
      </c>
      <c r="D474" s="16"/>
      <c r="E474" s="39"/>
      <c r="F474" s="40"/>
      <c r="G474" s="40"/>
      <c r="H474" s="40"/>
      <c r="I474" s="40"/>
      <c r="J474" s="32"/>
      <c r="K474" s="32"/>
      <c r="L474" s="32"/>
    </row>
    <row r="475" spans="1:12">
      <c r="A475" s="63"/>
      <c r="B475" s="63"/>
      <c r="C475" s="102" t="s">
        <v>3</v>
      </c>
      <c r="D475" s="11" t="s">
        <v>1</v>
      </c>
      <c r="E475" s="38">
        <f>E476+E478+E480+E482+E483</f>
        <v>24318045.899999999</v>
      </c>
      <c r="F475" s="38" t="s">
        <v>166</v>
      </c>
      <c r="G475" s="38" t="s">
        <v>166</v>
      </c>
      <c r="H475" s="38" t="s">
        <v>166</v>
      </c>
      <c r="I475" s="38">
        <f>I476+I478+I480+I482+I483</f>
        <v>4753861.7</v>
      </c>
      <c r="J475" s="5">
        <f>I475/E475*100</f>
        <v>19.548699429011279</v>
      </c>
      <c r="K475" s="5" t="s">
        <v>166</v>
      </c>
      <c r="L475" s="5" t="s">
        <v>166</v>
      </c>
    </row>
    <row r="476" spans="1:12">
      <c r="A476" s="63"/>
      <c r="B476" s="63"/>
      <c r="C476" s="103"/>
      <c r="D476" s="12" t="s">
        <v>2</v>
      </c>
      <c r="E476" s="38">
        <f>E513+E657+E965+E1019+E1064+E1136+E1190+E1298+E1406+E1424+E1505+E1541+E1577+E1631+E1640+E1649+E1658+E1677+E1857+E1884+E1893+E1902</f>
        <v>20535875.5</v>
      </c>
      <c r="F476" s="38">
        <f t="shared" ref="F476:I476" si="150">F513+F657+F965+F1019+F1064+F1136+F1190+F1298+F1406+F1424+F1505+F1541+F1577+F1631+F1640+F1649+F1658+F1677+F1857+F1884+F1893+F1902</f>
        <v>21398259.600000001</v>
      </c>
      <c r="G476" s="38">
        <f t="shared" si="150"/>
        <v>21371545.500000004</v>
      </c>
      <c r="H476" s="38">
        <f t="shared" si="150"/>
        <v>4249922.3</v>
      </c>
      <c r="I476" s="38">
        <f t="shared" si="150"/>
        <v>4249922.3</v>
      </c>
      <c r="J476" s="5">
        <f t="shared" ref="J476:J482" si="151">I476/E476*100</f>
        <v>20.695111343073734</v>
      </c>
      <c r="K476" s="5">
        <f>H476/F476*100</f>
        <v>19.861065242894799</v>
      </c>
      <c r="L476" s="5">
        <f>H476/G476*100</f>
        <v>19.885891266029397</v>
      </c>
    </row>
    <row r="477" spans="1:12" ht="37.5">
      <c r="A477" s="63"/>
      <c r="B477" s="63"/>
      <c r="C477" s="103"/>
      <c r="D477" s="12" t="s">
        <v>153</v>
      </c>
      <c r="E477" s="38">
        <f t="shared" ref="E477:I483" si="152">E514+E658+E966+E1020+E1065+E1137+E1191+E1299+E1407+E1425+E1506+E1542+E1578+E1632+E1641+E1650+E1659+E1678+E1858+E1885+E1894+E1903</f>
        <v>242217.30000000002</v>
      </c>
      <c r="F477" s="38">
        <f t="shared" si="152"/>
        <v>242217.30000000002</v>
      </c>
      <c r="G477" s="38">
        <f t="shared" si="152"/>
        <v>242041.30000000002</v>
      </c>
      <c r="H477" s="38">
        <f t="shared" si="152"/>
        <v>20927.900000000001</v>
      </c>
      <c r="I477" s="38">
        <f t="shared" si="152"/>
        <v>20927.900000000001</v>
      </c>
      <c r="J477" s="5">
        <f t="shared" si="151"/>
        <v>8.6401342926372298</v>
      </c>
      <c r="K477" s="5">
        <f t="shared" ref="K477:K479" si="153">H477/F477*100</f>
        <v>8.6401342926372298</v>
      </c>
      <c r="L477" s="5">
        <f t="shared" ref="L477:L479" si="154">H477/G477*100</f>
        <v>8.6464169544619036</v>
      </c>
    </row>
    <row r="478" spans="1:12" ht="37.5">
      <c r="A478" s="63"/>
      <c r="B478" s="63"/>
      <c r="C478" s="103"/>
      <c r="D478" s="12" t="s">
        <v>6</v>
      </c>
      <c r="E478" s="38">
        <f t="shared" si="152"/>
        <v>3768475.9000000004</v>
      </c>
      <c r="F478" s="38">
        <f t="shared" si="152"/>
        <v>3763275.9000000004</v>
      </c>
      <c r="G478" s="38">
        <f t="shared" si="152"/>
        <v>3763275.9000000004</v>
      </c>
      <c r="H478" s="38">
        <f t="shared" si="152"/>
        <v>503939.4</v>
      </c>
      <c r="I478" s="38">
        <f t="shared" si="152"/>
        <v>503939.4</v>
      </c>
      <c r="J478" s="5">
        <f t="shared" si="151"/>
        <v>13.372498945793973</v>
      </c>
      <c r="K478" s="5">
        <f t="shared" si="153"/>
        <v>13.39097672854653</v>
      </c>
      <c r="L478" s="5">
        <f t="shared" si="154"/>
        <v>13.39097672854653</v>
      </c>
    </row>
    <row r="479" spans="1:12" ht="56.25">
      <c r="A479" s="63"/>
      <c r="B479" s="63"/>
      <c r="C479" s="103"/>
      <c r="D479" s="13" t="s">
        <v>154</v>
      </c>
      <c r="E479" s="38">
        <f t="shared" si="152"/>
        <v>2686487.8</v>
      </c>
      <c r="F479" s="38">
        <f t="shared" si="152"/>
        <v>2686487.8</v>
      </c>
      <c r="G479" s="38">
        <f t="shared" si="152"/>
        <v>2686487.8</v>
      </c>
      <c r="H479" s="38">
        <f t="shared" si="152"/>
        <v>240371.9</v>
      </c>
      <c r="I479" s="38">
        <f t="shared" si="152"/>
        <v>240371.9</v>
      </c>
      <c r="J479" s="5">
        <f t="shared" si="151"/>
        <v>8.9474405951145588</v>
      </c>
      <c r="K479" s="5">
        <f t="shared" si="153"/>
        <v>8.9474405951145588</v>
      </c>
      <c r="L479" s="5">
        <f t="shared" si="154"/>
        <v>8.9474405951145588</v>
      </c>
    </row>
    <row r="480" spans="1:12" ht="75">
      <c r="A480" s="63"/>
      <c r="B480" s="63"/>
      <c r="C480" s="103"/>
      <c r="D480" s="13" t="s">
        <v>159</v>
      </c>
      <c r="E480" s="38">
        <f t="shared" si="152"/>
        <v>0</v>
      </c>
      <c r="F480" s="38">
        <f t="shared" si="152"/>
        <v>0</v>
      </c>
      <c r="G480" s="38">
        <f t="shared" si="152"/>
        <v>0</v>
      </c>
      <c r="H480" s="38">
        <f t="shared" si="152"/>
        <v>0</v>
      </c>
      <c r="I480" s="38">
        <f t="shared" si="152"/>
        <v>0</v>
      </c>
      <c r="J480" s="5">
        <v>0</v>
      </c>
      <c r="K480" s="5">
        <v>0</v>
      </c>
      <c r="L480" s="5">
        <v>0</v>
      </c>
    </row>
    <row r="481" spans="1:12" ht="56.25">
      <c r="A481" s="63"/>
      <c r="B481" s="63"/>
      <c r="C481" s="103"/>
      <c r="D481" s="13" t="s">
        <v>154</v>
      </c>
      <c r="E481" s="38">
        <f t="shared" si="152"/>
        <v>0</v>
      </c>
      <c r="F481" s="38">
        <f t="shared" si="152"/>
        <v>0</v>
      </c>
      <c r="G481" s="38">
        <f t="shared" si="152"/>
        <v>0</v>
      </c>
      <c r="H481" s="38">
        <f t="shared" si="152"/>
        <v>0</v>
      </c>
      <c r="I481" s="38">
        <f t="shared" si="152"/>
        <v>0</v>
      </c>
      <c r="J481" s="5">
        <v>0</v>
      </c>
      <c r="K481" s="5">
        <v>0</v>
      </c>
      <c r="L481" s="5">
        <v>0</v>
      </c>
    </row>
    <row r="482" spans="1:12">
      <c r="A482" s="63"/>
      <c r="B482" s="63"/>
      <c r="C482" s="103"/>
      <c r="D482" s="12" t="s">
        <v>162</v>
      </c>
      <c r="E482" s="38">
        <f t="shared" si="152"/>
        <v>13694.5</v>
      </c>
      <c r="F482" s="38" t="s">
        <v>166</v>
      </c>
      <c r="G482" s="38" t="s">
        <v>166</v>
      </c>
      <c r="H482" s="38" t="s">
        <v>166</v>
      </c>
      <c r="I482" s="38">
        <f t="shared" si="152"/>
        <v>0</v>
      </c>
      <c r="J482" s="5">
        <f t="shared" si="151"/>
        <v>0</v>
      </c>
      <c r="K482" s="5" t="s">
        <v>166</v>
      </c>
      <c r="L482" s="5" t="s">
        <v>166</v>
      </c>
    </row>
    <row r="483" spans="1:12" ht="37.5">
      <c r="A483" s="63"/>
      <c r="B483" s="63"/>
      <c r="C483" s="103"/>
      <c r="D483" s="12" t="s">
        <v>163</v>
      </c>
      <c r="E483" s="38">
        <f t="shared" si="152"/>
        <v>0</v>
      </c>
      <c r="F483" s="38" t="s">
        <v>166</v>
      </c>
      <c r="G483" s="38" t="s">
        <v>166</v>
      </c>
      <c r="H483" s="38" t="s">
        <v>166</v>
      </c>
      <c r="I483" s="38">
        <f t="shared" si="152"/>
        <v>0</v>
      </c>
      <c r="J483" s="5">
        <v>0</v>
      </c>
      <c r="K483" s="5" t="s">
        <v>166</v>
      </c>
      <c r="L483" s="5" t="s">
        <v>166</v>
      </c>
    </row>
    <row r="484" spans="1:12" hidden="1">
      <c r="A484" s="63"/>
      <c r="B484" s="63"/>
      <c r="C484" s="102" t="s">
        <v>167</v>
      </c>
      <c r="D484" s="11" t="s">
        <v>1</v>
      </c>
      <c r="E484" s="38">
        <f>E485+E487+E489+E491+E492</f>
        <v>0</v>
      </c>
      <c r="F484" s="38" t="s">
        <v>166</v>
      </c>
      <c r="G484" s="38" t="s">
        <v>166</v>
      </c>
      <c r="H484" s="38" t="s">
        <v>166</v>
      </c>
      <c r="I484" s="38">
        <f>I485+I487+I489+I491+I492</f>
        <v>0</v>
      </c>
      <c r="J484" s="5">
        <v>0</v>
      </c>
      <c r="K484" s="5" t="s">
        <v>166</v>
      </c>
      <c r="L484" s="5" t="s">
        <v>166</v>
      </c>
    </row>
    <row r="485" spans="1:12" hidden="1">
      <c r="A485" s="63"/>
      <c r="B485" s="63"/>
      <c r="C485" s="103"/>
      <c r="D485" s="12" t="s">
        <v>2</v>
      </c>
      <c r="E485" s="38">
        <f>E1884</f>
        <v>0</v>
      </c>
      <c r="F485" s="38">
        <f t="shared" ref="F485:I485" si="155">F1884</f>
        <v>0</v>
      </c>
      <c r="G485" s="38">
        <f t="shared" si="155"/>
        <v>0</v>
      </c>
      <c r="H485" s="38">
        <f t="shared" si="155"/>
        <v>0</v>
      </c>
      <c r="I485" s="38">
        <f t="shared" si="155"/>
        <v>0</v>
      </c>
      <c r="J485" s="5">
        <v>0</v>
      </c>
      <c r="K485" s="5">
        <v>0</v>
      </c>
      <c r="L485" s="5">
        <v>0</v>
      </c>
    </row>
    <row r="486" spans="1:12" ht="37.5" hidden="1">
      <c r="A486" s="63"/>
      <c r="B486" s="63"/>
      <c r="C486" s="103"/>
      <c r="D486" s="12" t="s">
        <v>153</v>
      </c>
      <c r="E486" s="38">
        <f t="shared" ref="E486:I492" si="156">E1885</f>
        <v>0</v>
      </c>
      <c r="F486" s="38">
        <f t="shared" si="156"/>
        <v>0</v>
      </c>
      <c r="G486" s="38">
        <f t="shared" si="156"/>
        <v>0</v>
      </c>
      <c r="H486" s="38">
        <f t="shared" si="156"/>
        <v>0</v>
      </c>
      <c r="I486" s="38">
        <f t="shared" si="156"/>
        <v>0</v>
      </c>
      <c r="J486" s="5">
        <v>0</v>
      </c>
      <c r="K486" s="5">
        <v>0</v>
      </c>
      <c r="L486" s="5">
        <v>0</v>
      </c>
    </row>
    <row r="487" spans="1:12" ht="37.5" hidden="1">
      <c r="A487" s="63"/>
      <c r="B487" s="63"/>
      <c r="C487" s="103"/>
      <c r="D487" s="12" t="s">
        <v>6</v>
      </c>
      <c r="E487" s="38">
        <f t="shared" si="156"/>
        <v>0</v>
      </c>
      <c r="F487" s="38">
        <f t="shared" si="156"/>
        <v>0</v>
      </c>
      <c r="G487" s="38">
        <f t="shared" si="156"/>
        <v>0</v>
      </c>
      <c r="H487" s="38">
        <f t="shared" si="156"/>
        <v>0</v>
      </c>
      <c r="I487" s="38">
        <f t="shared" si="156"/>
        <v>0</v>
      </c>
      <c r="J487" s="5">
        <v>0</v>
      </c>
      <c r="K487" s="5">
        <v>0</v>
      </c>
      <c r="L487" s="5">
        <v>0</v>
      </c>
    </row>
    <row r="488" spans="1:12" ht="56.25" hidden="1">
      <c r="A488" s="63"/>
      <c r="B488" s="63"/>
      <c r="C488" s="103"/>
      <c r="D488" s="13" t="s">
        <v>154</v>
      </c>
      <c r="E488" s="38">
        <f t="shared" si="156"/>
        <v>0</v>
      </c>
      <c r="F488" s="38">
        <f t="shared" si="156"/>
        <v>0</v>
      </c>
      <c r="G488" s="38">
        <f t="shared" si="156"/>
        <v>0</v>
      </c>
      <c r="H488" s="38">
        <f t="shared" si="156"/>
        <v>0</v>
      </c>
      <c r="I488" s="38">
        <f t="shared" si="156"/>
        <v>0</v>
      </c>
      <c r="J488" s="5">
        <v>0</v>
      </c>
      <c r="K488" s="5">
        <v>0</v>
      </c>
      <c r="L488" s="5">
        <v>0</v>
      </c>
    </row>
    <row r="489" spans="1:12" ht="75" hidden="1">
      <c r="A489" s="63"/>
      <c r="B489" s="63"/>
      <c r="C489" s="103"/>
      <c r="D489" s="13" t="s">
        <v>159</v>
      </c>
      <c r="E489" s="38">
        <f t="shared" si="156"/>
        <v>0</v>
      </c>
      <c r="F489" s="38">
        <f t="shared" si="156"/>
        <v>0</v>
      </c>
      <c r="G489" s="38">
        <f t="shared" si="156"/>
        <v>0</v>
      </c>
      <c r="H489" s="38">
        <f t="shared" si="156"/>
        <v>0</v>
      </c>
      <c r="I489" s="38">
        <f t="shared" si="156"/>
        <v>0</v>
      </c>
      <c r="J489" s="5">
        <v>0</v>
      </c>
      <c r="K489" s="5">
        <v>0</v>
      </c>
      <c r="L489" s="5">
        <v>0</v>
      </c>
    </row>
    <row r="490" spans="1:12" ht="56.25" hidden="1">
      <c r="A490" s="63"/>
      <c r="B490" s="63"/>
      <c r="C490" s="103"/>
      <c r="D490" s="13" t="s">
        <v>154</v>
      </c>
      <c r="E490" s="38">
        <f t="shared" si="156"/>
        <v>0</v>
      </c>
      <c r="F490" s="38">
        <f t="shared" si="156"/>
        <v>0</v>
      </c>
      <c r="G490" s="38">
        <f t="shared" si="156"/>
        <v>0</v>
      </c>
      <c r="H490" s="38">
        <f t="shared" si="156"/>
        <v>0</v>
      </c>
      <c r="I490" s="38">
        <f t="shared" si="156"/>
        <v>0</v>
      </c>
      <c r="J490" s="5">
        <v>0</v>
      </c>
      <c r="K490" s="5">
        <v>0</v>
      </c>
      <c r="L490" s="5">
        <v>0</v>
      </c>
    </row>
    <row r="491" spans="1:12" hidden="1">
      <c r="A491" s="63"/>
      <c r="B491" s="63"/>
      <c r="C491" s="103"/>
      <c r="D491" s="12" t="s">
        <v>162</v>
      </c>
      <c r="E491" s="38">
        <f t="shared" si="156"/>
        <v>0</v>
      </c>
      <c r="F491" s="38" t="str">
        <f t="shared" si="156"/>
        <v>х</v>
      </c>
      <c r="G491" s="38" t="str">
        <f t="shared" si="156"/>
        <v>х</v>
      </c>
      <c r="H491" s="38" t="str">
        <f t="shared" si="156"/>
        <v>х</v>
      </c>
      <c r="I491" s="38">
        <f t="shared" si="156"/>
        <v>0</v>
      </c>
      <c r="J491" s="5">
        <v>0</v>
      </c>
      <c r="K491" s="5" t="s">
        <v>166</v>
      </c>
      <c r="L491" s="5" t="s">
        <v>166</v>
      </c>
    </row>
    <row r="492" spans="1:12" ht="37.5" hidden="1">
      <c r="A492" s="63"/>
      <c r="B492" s="63"/>
      <c r="C492" s="103"/>
      <c r="D492" s="12" t="s">
        <v>163</v>
      </c>
      <c r="E492" s="38">
        <f t="shared" si="156"/>
        <v>0</v>
      </c>
      <c r="F492" s="38" t="str">
        <f t="shared" si="156"/>
        <v>х</v>
      </c>
      <c r="G492" s="38" t="str">
        <f t="shared" si="156"/>
        <v>х</v>
      </c>
      <c r="H492" s="38" t="str">
        <f t="shared" si="156"/>
        <v>х</v>
      </c>
      <c r="I492" s="38">
        <f t="shared" si="156"/>
        <v>0</v>
      </c>
      <c r="J492" s="5">
        <v>0</v>
      </c>
      <c r="K492" s="5" t="s">
        <v>166</v>
      </c>
      <c r="L492" s="5" t="s">
        <v>166</v>
      </c>
    </row>
    <row r="493" spans="1:12" hidden="1">
      <c r="A493" s="63"/>
      <c r="B493" s="63"/>
      <c r="C493" s="102" t="s">
        <v>173</v>
      </c>
      <c r="D493" s="11" t="s">
        <v>1</v>
      </c>
      <c r="E493" s="38">
        <f>E494+E496+E498+E500+E501</f>
        <v>0</v>
      </c>
      <c r="F493" s="38" t="s">
        <v>166</v>
      </c>
      <c r="G493" s="38" t="s">
        <v>166</v>
      </c>
      <c r="H493" s="38" t="s">
        <v>166</v>
      </c>
      <c r="I493" s="38">
        <f>I494+I496+I498+I500+I501</f>
        <v>0</v>
      </c>
      <c r="J493" s="5">
        <v>0</v>
      </c>
      <c r="K493" s="5" t="s">
        <v>166</v>
      </c>
      <c r="L493" s="5" t="s">
        <v>166</v>
      </c>
    </row>
    <row r="494" spans="1:12" hidden="1">
      <c r="A494" s="63"/>
      <c r="B494" s="63"/>
      <c r="C494" s="103"/>
      <c r="D494" s="12" t="s">
        <v>2</v>
      </c>
      <c r="E494" s="38">
        <f>E974</f>
        <v>0</v>
      </c>
      <c r="F494" s="38">
        <f t="shared" ref="F494:I494" si="157">F974</f>
        <v>0</v>
      </c>
      <c r="G494" s="38">
        <f t="shared" si="157"/>
        <v>0</v>
      </c>
      <c r="H494" s="38">
        <f t="shared" si="157"/>
        <v>0</v>
      </c>
      <c r="I494" s="38">
        <f t="shared" si="157"/>
        <v>0</v>
      </c>
      <c r="J494" s="5">
        <v>0</v>
      </c>
      <c r="K494" s="5">
        <v>0</v>
      </c>
      <c r="L494" s="5">
        <v>0</v>
      </c>
    </row>
    <row r="495" spans="1:12" ht="37.5" hidden="1">
      <c r="A495" s="63"/>
      <c r="B495" s="63"/>
      <c r="C495" s="103"/>
      <c r="D495" s="12" t="s">
        <v>153</v>
      </c>
      <c r="E495" s="38">
        <f t="shared" ref="E495:I501" si="158">E975</f>
        <v>0</v>
      </c>
      <c r="F495" s="38">
        <f t="shared" si="158"/>
        <v>0</v>
      </c>
      <c r="G495" s="38">
        <f t="shared" si="158"/>
        <v>0</v>
      </c>
      <c r="H495" s="38">
        <f t="shared" si="158"/>
        <v>0</v>
      </c>
      <c r="I495" s="38">
        <f t="shared" si="158"/>
        <v>0</v>
      </c>
      <c r="J495" s="5">
        <v>0</v>
      </c>
      <c r="K495" s="5">
        <v>0</v>
      </c>
      <c r="L495" s="5">
        <v>0</v>
      </c>
    </row>
    <row r="496" spans="1:12" ht="37.5" hidden="1">
      <c r="A496" s="63"/>
      <c r="B496" s="63"/>
      <c r="C496" s="103"/>
      <c r="D496" s="12" t="s">
        <v>6</v>
      </c>
      <c r="E496" s="38">
        <f t="shared" si="158"/>
        <v>0</v>
      </c>
      <c r="F496" s="38">
        <f t="shared" si="158"/>
        <v>0</v>
      </c>
      <c r="G496" s="38">
        <f t="shared" si="158"/>
        <v>0</v>
      </c>
      <c r="H496" s="38">
        <f t="shared" si="158"/>
        <v>0</v>
      </c>
      <c r="I496" s="38">
        <f t="shared" si="158"/>
        <v>0</v>
      </c>
      <c r="J496" s="5">
        <v>0</v>
      </c>
      <c r="K496" s="5">
        <v>0</v>
      </c>
      <c r="L496" s="5">
        <v>0</v>
      </c>
    </row>
    <row r="497" spans="1:12" ht="56.25" hidden="1">
      <c r="A497" s="63"/>
      <c r="B497" s="63"/>
      <c r="C497" s="103"/>
      <c r="D497" s="13" t="s">
        <v>154</v>
      </c>
      <c r="E497" s="38">
        <f t="shared" si="158"/>
        <v>0</v>
      </c>
      <c r="F497" s="38">
        <f t="shared" si="158"/>
        <v>0</v>
      </c>
      <c r="G497" s="38">
        <f t="shared" si="158"/>
        <v>0</v>
      </c>
      <c r="H497" s="38">
        <f t="shared" si="158"/>
        <v>0</v>
      </c>
      <c r="I497" s="38">
        <f t="shared" si="158"/>
        <v>0</v>
      </c>
      <c r="J497" s="5">
        <v>0</v>
      </c>
      <c r="K497" s="5">
        <v>0</v>
      </c>
      <c r="L497" s="5">
        <v>0</v>
      </c>
    </row>
    <row r="498" spans="1:12" ht="75" hidden="1">
      <c r="A498" s="63"/>
      <c r="B498" s="63"/>
      <c r="C498" s="103"/>
      <c r="D498" s="13" t="s">
        <v>159</v>
      </c>
      <c r="E498" s="38">
        <f t="shared" si="158"/>
        <v>0</v>
      </c>
      <c r="F498" s="38">
        <f t="shared" si="158"/>
        <v>0</v>
      </c>
      <c r="G498" s="38">
        <f t="shared" si="158"/>
        <v>0</v>
      </c>
      <c r="H498" s="38">
        <f t="shared" si="158"/>
        <v>0</v>
      </c>
      <c r="I498" s="38">
        <f t="shared" si="158"/>
        <v>0</v>
      </c>
      <c r="J498" s="5">
        <v>0</v>
      </c>
      <c r="K498" s="5">
        <v>0</v>
      </c>
      <c r="L498" s="5">
        <v>0</v>
      </c>
    </row>
    <row r="499" spans="1:12" ht="56.25" hidden="1">
      <c r="A499" s="63"/>
      <c r="B499" s="63"/>
      <c r="C499" s="103"/>
      <c r="D499" s="13" t="s">
        <v>154</v>
      </c>
      <c r="E499" s="38">
        <f t="shared" si="158"/>
        <v>0</v>
      </c>
      <c r="F499" s="38">
        <f t="shared" si="158"/>
        <v>0</v>
      </c>
      <c r="G499" s="38">
        <f t="shared" si="158"/>
        <v>0</v>
      </c>
      <c r="H499" s="38">
        <f t="shared" si="158"/>
        <v>0</v>
      </c>
      <c r="I499" s="38">
        <f t="shared" si="158"/>
        <v>0</v>
      </c>
      <c r="J499" s="5">
        <v>0</v>
      </c>
      <c r="K499" s="5">
        <v>0</v>
      </c>
      <c r="L499" s="5">
        <v>0</v>
      </c>
    </row>
    <row r="500" spans="1:12" hidden="1">
      <c r="A500" s="63"/>
      <c r="B500" s="63"/>
      <c r="C500" s="103"/>
      <c r="D500" s="12" t="s">
        <v>162</v>
      </c>
      <c r="E500" s="38">
        <f t="shared" si="158"/>
        <v>0</v>
      </c>
      <c r="F500" s="38" t="str">
        <f t="shared" si="158"/>
        <v>х</v>
      </c>
      <c r="G500" s="38" t="str">
        <f t="shared" si="158"/>
        <v>х</v>
      </c>
      <c r="H500" s="38" t="str">
        <f t="shared" si="158"/>
        <v>х</v>
      </c>
      <c r="I500" s="38">
        <f t="shared" si="158"/>
        <v>0</v>
      </c>
      <c r="J500" s="5">
        <v>0</v>
      </c>
      <c r="K500" s="5" t="s">
        <v>166</v>
      </c>
      <c r="L500" s="5" t="s">
        <v>166</v>
      </c>
    </row>
    <row r="501" spans="1:12" ht="37.5" hidden="1">
      <c r="A501" s="63"/>
      <c r="B501" s="63"/>
      <c r="C501" s="103"/>
      <c r="D501" s="12" t="s">
        <v>163</v>
      </c>
      <c r="E501" s="38">
        <f t="shared" si="158"/>
        <v>0</v>
      </c>
      <c r="F501" s="38" t="str">
        <f t="shared" si="158"/>
        <v>х</v>
      </c>
      <c r="G501" s="38" t="str">
        <f t="shared" si="158"/>
        <v>х</v>
      </c>
      <c r="H501" s="38" t="str">
        <f t="shared" si="158"/>
        <v>х</v>
      </c>
      <c r="I501" s="38">
        <f t="shared" si="158"/>
        <v>0</v>
      </c>
      <c r="J501" s="5">
        <v>0</v>
      </c>
      <c r="K501" s="5" t="s">
        <v>166</v>
      </c>
      <c r="L501" s="5" t="s">
        <v>166</v>
      </c>
    </row>
    <row r="502" spans="1:12" hidden="1">
      <c r="A502" s="63"/>
      <c r="B502" s="63"/>
      <c r="C502" s="102" t="s">
        <v>278</v>
      </c>
      <c r="D502" s="11" t="s">
        <v>1</v>
      </c>
      <c r="E502" s="38">
        <f>E503+E505+E507+E509+E510</f>
        <v>0</v>
      </c>
      <c r="F502" s="38" t="s">
        <v>166</v>
      </c>
      <c r="G502" s="38" t="s">
        <v>166</v>
      </c>
      <c r="H502" s="38" t="s">
        <v>166</v>
      </c>
      <c r="I502" s="38">
        <f>I503+I505+I507+I509+I510</f>
        <v>0</v>
      </c>
      <c r="J502" s="5">
        <v>0</v>
      </c>
      <c r="K502" s="5" t="s">
        <v>166</v>
      </c>
      <c r="L502" s="5" t="s">
        <v>166</v>
      </c>
    </row>
    <row r="503" spans="1:12" hidden="1">
      <c r="A503" s="63"/>
      <c r="B503" s="63"/>
      <c r="C503" s="103"/>
      <c r="D503" s="12" t="s">
        <v>2</v>
      </c>
      <c r="E503" s="38">
        <f>E1848</f>
        <v>0</v>
      </c>
      <c r="F503" s="38">
        <f t="shared" ref="F503:I503" si="159">F1848</f>
        <v>0</v>
      </c>
      <c r="G503" s="38">
        <f t="shared" si="159"/>
        <v>0</v>
      </c>
      <c r="H503" s="38">
        <f t="shared" si="159"/>
        <v>0</v>
      </c>
      <c r="I503" s="38">
        <f t="shared" si="159"/>
        <v>0</v>
      </c>
      <c r="J503" s="5">
        <v>0</v>
      </c>
      <c r="K503" s="5">
        <v>0</v>
      </c>
      <c r="L503" s="5">
        <v>0</v>
      </c>
    </row>
    <row r="504" spans="1:12" ht="37.5" hidden="1">
      <c r="A504" s="63"/>
      <c r="B504" s="63"/>
      <c r="C504" s="103"/>
      <c r="D504" s="12" t="s">
        <v>153</v>
      </c>
      <c r="E504" s="38">
        <f t="shared" ref="E504:I510" si="160">E1849</f>
        <v>0</v>
      </c>
      <c r="F504" s="38">
        <f t="shared" si="160"/>
        <v>0</v>
      </c>
      <c r="G504" s="38">
        <f t="shared" si="160"/>
        <v>0</v>
      </c>
      <c r="H504" s="38">
        <f t="shared" si="160"/>
        <v>0</v>
      </c>
      <c r="I504" s="38">
        <f t="shared" si="160"/>
        <v>0</v>
      </c>
      <c r="J504" s="5">
        <v>0</v>
      </c>
      <c r="K504" s="5">
        <v>0</v>
      </c>
      <c r="L504" s="5">
        <v>0</v>
      </c>
    </row>
    <row r="505" spans="1:12" ht="37.5" hidden="1">
      <c r="A505" s="63"/>
      <c r="B505" s="63"/>
      <c r="C505" s="103"/>
      <c r="D505" s="12" t="s">
        <v>6</v>
      </c>
      <c r="E505" s="38">
        <f t="shared" si="160"/>
        <v>0</v>
      </c>
      <c r="F505" s="38">
        <f t="shared" si="160"/>
        <v>0</v>
      </c>
      <c r="G505" s="38">
        <f t="shared" si="160"/>
        <v>0</v>
      </c>
      <c r="H505" s="38">
        <f t="shared" si="160"/>
        <v>0</v>
      </c>
      <c r="I505" s="38">
        <f t="shared" si="160"/>
        <v>0</v>
      </c>
      <c r="J505" s="5">
        <v>0</v>
      </c>
      <c r="K505" s="5">
        <v>0</v>
      </c>
      <c r="L505" s="5">
        <v>0</v>
      </c>
    </row>
    <row r="506" spans="1:12" ht="56.25" hidden="1">
      <c r="A506" s="63"/>
      <c r="B506" s="63"/>
      <c r="C506" s="103"/>
      <c r="D506" s="13" t="s">
        <v>154</v>
      </c>
      <c r="E506" s="38">
        <f t="shared" si="160"/>
        <v>0</v>
      </c>
      <c r="F506" s="38">
        <f t="shared" si="160"/>
        <v>0</v>
      </c>
      <c r="G506" s="38">
        <f t="shared" si="160"/>
        <v>0</v>
      </c>
      <c r="H506" s="38">
        <f t="shared" si="160"/>
        <v>0</v>
      </c>
      <c r="I506" s="38">
        <f t="shared" si="160"/>
        <v>0</v>
      </c>
      <c r="J506" s="5">
        <v>0</v>
      </c>
      <c r="K506" s="5">
        <v>0</v>
      </c>
      <c r="L506" s="5">
        <v>0</v>
      </c>
    </row>
    <row r="507" spans="1:12" ht="75" hidden="1">
      <c r="A507" s="63"/>
      <c r="B507" s="63"/>
      <c r="C507" s="103"/>
      <c r="D507" s="13" t="s">
        <v>159</v>
      </c>
      <c r="E507" s="38">
        <f t="shared" si="160"/>
        <v>0</v>
      </c>
      <c r="F507" s="38">
        <f t="shared" si="160"/>
        <v>0</v>
      </c>
      <c r="G507" s="38">
        <f t="shared" si="160"/>
        <v>0</v>
      </c>
      <c r="H507" s="38">
        <f t="shared" si="160"/>
        <v>0</v>
      </c>
      <c r="I507" s="38">
        <f t="shared" si="160"/>
        <v>0</v>
      </c>
      <c r="J507" s="5">
        <v>0</v>
      </c>
      <c r="K507" s="5">
        <v>0</v>
      </c>
      <c r="L507" s="5">
        <v>0</v>
      </c>
    </row>
    <row r="508" spans="1:12" ht="56.25" hidden="1">
      <c r="A508" s="63"/>
      <c r="B508" s="63"/>
      <c r="C508" s="103"/>
      <c r="D508" s="13" t="s">
        <v>154</v>
      </c>
      <c r="E508" s="38">
        <f t="shared" si="160"/>
        <v>0</v>
      </c>
      <c r="F508" s="38">
        <f t="shared" si="160"/>
        <v>0</v>
      </c>
      <c r="G508" s="38">
        <f t="shared" si="160"/>
        <v>0</v>
      </c>
      <c r="H508" s="38">
        <f t="shared" si="160"/>
        <v>0</v>
      </c>
      <c r="I508" s="38">
        <f t="shared" si="160"/>
        <v>0</v>
      </c>
      <c r="J508" s="5">
        <v>0</v>
      </c>
      <c r="K508" s="5">
        <v>0</v>
      </c>
      <c r="L508" s="5">
        <v>0</v>
      </c>
    </row>
    <row r="509" spans="1:12" hidden="1">
      <c r="A509" s="63"/>
      <c r="B509" s="63"/>
      <c r="C509" s="103"/>
      <c r="D509" s="12" t="s">
        <v>162</v>
      </c>
      <c r="E509" s="38">
        <f t="shared" si="160"/>
        <v>0</v>
      </c>
      <c r="F509" s="38" t="str">
        <f t="shared" si="160"/>
        <v>х</v>
      </c>
      <c r="G509" s="38" t="str">
        <f t="shared" si="160"/>
        <v>х</v>
      </c>
      <c r="H509" s="38" t="str">
        <f t="shared" si="160"/>
        <v>х</v>
      </c>
      <c r="I509" s="38">
        <f t="shared" si="160"/>
        <v>0</v>
      </c>
      <c r="J509" s="5">
        <v>0</v>
      </c>
      <c r="K509" s="5" t="s">
        <v>166</v>
      </c>
      <c r="L509" s="5" t="s">
        <v>166</v>
      </c>
    </row>
    <row r="510" spans="1:12" ht="37.5" hidden="1">
      <c r="A510" s="63"/>
      <c r="B510" s="63"/>
      <c r="C510" s="103"/>
      <c r="D510" s="12" t="s">
        <v>163</v>
      </c>
      <c r="E510" s="38">
        <f t="shared" si="160"/>
        <v>0</v>
      </c>
      <c r="F510" s="38" t="str">
        <f t="shared" si="160"/>
        <v>х</v>
      </c>
      <c r="G510" s="38" t="str">
        <f t="shared" si="160"/>
        <v>х</v>
      </c>
      <c r="H510" s="38" t="str">
        <f t="shared" si="160"/>
        <v>х</v>
      </c>
      <c r="I510" s="38">
        <f t="shared" si="160"/>
        <v>0</v>
      </c>
      <c r="J510" s="5">
        <v>0</v>
      </c>
      <c r="K510" s="5" t="s">
        <v>166</v>
      </c>
      <c r="L510" s="5" t="s">
        <v>166</v>
      </c>
    </row>
    <row r="511" spans="1:12">
      <c r="A511" s="21"/>
      <c r="B511" s="20"/>
      <c r="C511" s="20"/>
      <c r="D511" s="15"/>
      <c r="E511" s="42"/>
      <c r="F511" s="40"/>
      <c r="G511" s="40"/>
      <c r="H511" s="40"/>
      <c r="I511" s="40"/>
      <c r="J511" s="32"/>
      <c r="K511" s="32"/>
      <c r="L511" s="32"/>
    </row>
    <row r="512" spans="1:12">
      <c r="A512" s="66" t="s">
        <v>279</v>
      </c>
      <c r="B512" s="76" t="s">
        <v>45</v>
      </c>
      <c r="C512" s="102" t="s">
        <v>3</v>
      </c>
      <c r="D512" s="11" t="s">
        <v>1</v>
      </c>
      <c r="E512" s="38">
        <f>E513+E515+E517+E519+E520</f>
        <v>251727.80000000002</v>
      </c>
      <c r="F512" s="38" t="s">
        <v>166</v>
      </c>
      <c r="G512" s="38" t="s">
        <v>166</v>
      </c>
      <c r="H512" s="38" t="s">
        <v>166</v>
      </c>
      <c r="I512" s="38">
        <f>I513+I515+I517+I519+I520</f>
        <v>16773.3</v>
      </c>
      <c r="J512" s="5">
        <f t="shared" ref="J512:J516" si="161">I512/E512*100</f>
        <v>6.6632688165550231</v>
      </c>
      <c r="K512" s="5" t="s">
        <v>166</v>
      </c>
      <c r="L512" s="5" t="s">
        <v>166</v>
      </c>
    </row>
    <row r="513" spans="1:12">
      <c r="A513" s="66"/>
      <c r="B513" s="76"/>
      <c r="C513" s="103"/>
      <c r="D513" s="12" t="s">
        <v>2</v>
      </c>
      <c r="E513" s="38">
        <f>E522+E531+E540+E549+E558+E567+E576+E585+E594+E603+E612+E621+E630+E639+E648</f>
        <v>58256.6</v>
      </c>
      <c r="F513" s="38">
        <f t="shared" ref="F513:I513" si="162">F522+F531+F540+F549+F558+F567+F576+F585+F594+F603+F612+F621+F630+F639+F648</f>
        <v>78256.600000000006</v>
      </c>
      <c r="G513" s="38">
        <f t="shared" si="162"/>
        <v>76647.100000000006</v>
      </c>
      <c r="H513" s="38">
        <f t="shared" si="162"/>
        <v>9016.7999999999993</v>
      </c>
      <c r="I513" s="38">
        <f t="shared" si="162"/>
        <v>9016.7999999999993</v>
      </c>
      <c r="J513" s="5">
        <f t="shared" si="161"/>
        <v>15.477731278516082</v>
      </c>
      <c r="K513" s="5">
        <f t="shared" ref="K513:K516" si="163">H513/F513*100</f>
        <v>11.522095260974792</v>
      </c>
      <c r="L513" s="5">
        <f t="shared" ref="L513:L516" si="164">H513/G513*100</f>
        <v>11.76404586735832</v>
      </c>
    </row>
    <row r="514" spans="1:12" ht="37.5">
      <c r="A514" s="66"/>
      <c r="B514" s="76"/>
      <c r="C514" s="103"/>
      <c r="D514" s="12" t="s">
        <v>153</v>
      </c>
      <c r="E514" s="38">
        <f t="shared" ref="E514:I520" si="165">E523+E532+E541+E550+E559+E568+E577+E586+E595+E604+E613+E622+E631+E640+E649</f>
        <v>3949.4</v>
      </c>
      <c r="F514" s="38">
        <f t="shared" si="165"/>
        <v>3949.4</v>
      </c>
      <c r="G514" s="38">
        <f t="shared" si="165"/>
        <v>3949.4</v>
      </c>
      <c r="H514" s="38">
        <f t="shared" si="165"/>
        <v>158.30000000000001</v>
      </c>
      <c r="I514" s="38">
        <f t="shared" si="165"/>
        <v>158.30000000000001</v>
      </c>
      <c r="J514" s="5">
        <f t="shared" si="161"/>
        <v>4.0082037777890314</v>
      </c>
      <c r="K514" s="5">
        <f t="shared" si="163"/>
        <v>4.0082037777890314</v>
      </c>
      <c r="L514" s="5">
        <f t="shared" si="164"/>
        <v>4.0082037777890314</v>
      </c>
    </row>
    <row r="515" spans="1:12" ht="37.5">
      <c r="A515" s="66"/>
      <c r="B515" s="76"/>
      <c r="C515" s="103"/>
      <c r="D515" s="12" t="s">
        <v>6</v>
      </c>
      <c r="E515" s="38">
        <f t="shared" si="165"/>
        <v>193471.2</v>
      </c>
      <c r="F515" s="38">
        <f t="shared" si="165"/>
        <v>193471.2</v>
      </c>
      <c r="G515" s="38">
        <f t="shared" si="165"/>
        <v>193471.2</v>
      </c>
      <c r="H515" s="38">
        <f t="shared" si="165"/>
        <v>7756.5</v>
      </c>
      <c r="I515" s="38">
        <f t="shared" si="165"/>
        <v>7756.5</v>
      </c>
      <c r="J515" s="5">
        <f t="shared" si="161"/>
        <v>4.0091238385868282</v>
      </c>
      <c r="K515" s="5">
        <f t="shared" si="163"/>
        <v>4.0091238385868282</v>
      </c>
      <c r="L515" s="5">
        <f t="shared" si="164"/>
        <v>4.0091238385868282</v>
      </c>
    </row>
    <row r="516" spans="1:12" ht="56.25">
      <c r="A516" s="66"/>
      <c r="B516" s="76"/>
      <c r="C516" s="103"/>
      <c r="D516" s="13" t="s">
        <v>154</v>
      </c>
      <c r="E516" s="38">
        <f t="shared" si="165"/>
        <v>193471.2</v>
      </c>
      <c r="F516" s="38">
        <f t="shared" si="165"/>
        <v>193471.2</v>
      </c>
      <c r="G516" s="38">
        <f t="shared" si="165"/>
        <v>193471.2</v>
      </c>
      <c r="H516" s="38">
        <f t="shared" si="165"/>
        <v>7756.5</v>
      </c>
      <c r="I516" s="38">
        <f t="shared" si="165"/>
        <v>7756.5</v>
      </c>
      <c r="J516" s="5">
        <f t="shared" si="161"/>
        <v>4.0091238385868282</v>
      </c>
      <c r="K516" s="5">
        <f t="shared" si="163"/>
        <v>4.0091238385868282</v>
      </c>
      <c r="L516" s="5">
        <f t="shared" si="164"/>
        <v>4.0091238385868282</v>
      </c>
    </row>
    <row r="517" spans="1:12" ht="75">
      <c r="A517" s="66"/>
      <c r="B517" s="76"/>
      <c r="C517" s="103"/>
      <c r="D517" s="13" t="s">
        <v>159</v>
      </c>
      <c r="E517" s="38">
        <f t="shared" si="165"/>
        <v>0</v>
      </c>
      <c r="F517" s="38">
        <f t="shared" si="165"/>
        <v>0</v>
      </c>
      <c r="G517" s="38">
        <f t="shared" si="165"/>
        <v>0</v>
      </c>
      <c r="H517" s="38">
        <f t="shared" si="165"/>
        <v>0</v>
      </c>
      <c r="I517" s="38">
        <f t="shared" si="165"/>
        <v>0</v>
      </c>
      <c r="J517" s="5">
        <v>0</v>
      </c>
      <c r="K517" s="5">
        <v>0</v>
      </c>
      <c r="L517" s="5">
        <v>0</v>
      </c>
    </row>
    <row r="518" spans="1:12" ht="56.25">
      <c r="A518" s="66"/>
      <c r="B518" s="76"/>
      <c r="C518" s="103"/>
      <c r="D518" s="13" t="s">
        <v>154</v>
      </c>
      <c r="E518" s="38">
        <f t="shared" si="165"/>
        <v>0</v>
      </c>
      <c r="F518" s="38">
        <f t="shared" si="165"/>
        <v>0</v>
      </c>
      <c r="G518" s="38">
        <f t="shared" si="165"/>
        <v>0</v>
      </c>
      <c r="H518" s="38">
        <f t="shared" si="165"/>
        <v>0</v>
      </c>
      <c r="I518" s="38">
        <f t="shared" si="165"/>
        <v>0</v>
      </c>
      <c r="J518" s="5">
        <v>0</v>
      </c>
      <c r="K518" s="5">
        <v>0</v>
      </c>
      <c r="L518" s="5">
        <v>0</v>
      </c>
    </row>
    <row r="519" spans="1:12">
      <c r="A519" s="66"/>
      <c r="B519" s="76"/>
      <c r="C519" s="103"/>
      <c r="D519" s="12" t="s">
        <v>162</v>
      </c>
      <c r="E519" s="38">
        <f t="shared" si="165"/>
        <v>0</v>
      </c>
      <c r="F519" s="38" t="s">
        <v>166</v>
      </c>
      <c r="G519" s="38" t="s">
        <v>166</v>
      </c>
      <c r="H519" s="38" t="s">
        <v>166</v>
      </c>
      <c r="I519" s="38">
        <f t="shared" si="165"/>
        <v>0</v>
      </c>
      <c r="J519" s="5">
        <v>0</v>
      </c>
      <c r="K519" s="5" t="s">
        <v>166</v>
      </c>
      <c r="L519" s="5" t="s">
        <v>166</v>
      </c>
    </row>
    <row r="520" spans="1:12" ht="37.5">
      <c r="A520" s="67"/>
      <c r="B520" s="77"/>
      <c r="C520" s="103"/>
      <c r="D520" s="12" t="s">
        <v>163</v>
      </c>
      <c r="E520" s="38">
        <f t="shared" si="165"/>
        <v>0</v>
      </c>
      <c r="F520" s="38" t="s">
        <v>166</v>
      </c>
      <c r="G520" s="38" t="s">
        <v>166</v>
      </c>
      <c r="H520" s="38" t="s">
        <v>166</v>
      </c>
      <c r="I520" s="38">
        <f t="shared" si="165"/>
        <v>0</v>
      </c>
      <c r="J520" s="5">
        <v>0</v>
      </c>
      <c r="K520" s="5" t="s">
        <v>166</v>
      </c>
      <c r="L520" s="5" t="s">
        <v>166</v>
      </c>
    </row>
    <row r="521" spans="1:12">
      <c r="A521" s="65" t="s">
        <v>280</v>
      </c>
      <c r="B521" s="75" t="s">
        <v>281</v>
      </c>
      <c r="C521" s="102" t="s">
        <v>3</v>
      </c>
      <c r="D521" s="11" t="s">
        <v>1</v>
      </c>
      <c r="E521" s="38">
        <f>E522+E524+E526+E528+E529</f>
        <v>0</v>
      </c>
      <c r="F521" s="38" t="s">
        <v>166</v>
      </c>
      <c r="G521" s="38" t="s">
        <v>166</v>
      </c>
      <c r="H521" s="38" t="s">
        <v>166</v>
      </c>
      <c r="I521" s="38">
        <f>I522+I524+I526+I528+I529</f>
        <v>0</v>
      </c>
      <c r="J521" s="5">
        <v>0</v>
      </c>
      <c r="K521" s="5" t="s">
        <v>166</v>
      </c>
      <c r="L521" s="5" t="s">
        <v>166</v>
      </c>
    </row>
    <row r="522" spans="1:12">
      <c r="A522" s="66"/>
      <c r="B522" s="76"/>
      <c r="C522" s="103"/>
      <c r="D522" s="12" t="s">
        <v>2</v>
      </c>
      <c r="E522" s="38">
        <v>0</v>
      </c>
      <c r="F522" s="38">
        <v>0</v>
      </c>
      <c r="G522" s="38">
        <v>0</v>
      </c>
      <c r="H522" s="38">
        <v>0</v>
      </c>
      <c r="I522" s="38">
        <v>0</v>
      </c>
      <c r="J522" s="5">
        <v>0</v>
      </c>
      <c r="K522" s="5">
        <v>0</v>
      </c>
      <c r="L522" s="5">
        <v>0</v>
      </c>
    </row>
    <row r="523" spans="1:12" ht="37.5">
      <c r="A523" s="66"/>
      <c r="B523" s="76"/>
      <c r="C523" s="103"/>
      <c r="D523" s="12" t="s">
        <v>153</v>
      </c>
      <c r="E523" s="38">
        <v>0</v>
      </c>
      <c r="F523" s="38">
        <v>0</v>
      </c>
      <c r="G523" s="38">
        <v>0</v>
      </c>
      <c r="H523" s="38">
        <v>0</v>
      </c>
      <c r="I523" s="38">
        <v>0</v>
      </c>
      <c r="J523" s="5">
        <v>0</v>
      </c>
      <c r="K523" s="5">
        <v>0</v>
      </c>
      <c r="L523" s="5">
        <v>0</v>
      </c>
    </row>
    <row r="524" spans="1:12" ht="37.5">
      <c r="A524" s="66"/>
      <c r="B524" s="76"/>
      <c r="C524" s="103"/>
      <c r="D524" s="12" t="s">
        <v>6</v>
      </c>
      <c r="E524" s="38">
        <v>0</v>
      </c>
      <c r="F524" s="38">
        <v>0</v>
      </c>
      <c r="G524" s="38">
        <v>0</v>
      </c>
      <c r="H524" s="38">
        <v>0</v>
      </c>
      <c r="I524" s="38">
        <v>0</v>
      </c>
      <c r="J524" s="5">
        <v>0</v>
      </c>
      <c r="K524" s="5">
        <v>0</v>
      </c>
      <c r="L524" s="5">
        <v>0</v>
      </c>
    </row>
    <row r="525" spans="1:12" ht="56.25">
      <c r="A525" s="66"/>
      <c r="B525" s="76"/>
      <c r="C525" s="103"/>
      <c r="D525" s="13" t="s">
        <v>154</v>
      </c>
      <c r="E525" s="38">
        <v>0</v>
      </c>
      <c r="F525" s="38">
        <v>0</v>
      </c>
      <c r="G525" s="38">
        <v>0</v>
      </c>
      <c r="H525" s="38">
        <v>0</v>
      </c>
      <c r="I525" s="38">
        <v>0</v>
      </c>
      <c r="J525" s="5">
        <v>0</v>
      </c>
      <c r="K525" s="5">
        <v>0</v>
      </c>
      <c r="L525" s="5">
        <v>0</v>
      </c>
    </row>
    <row r="526" spans="1:12" ht="75">
      <c r="A526" s="66"/>
      <c r="B526" s="76"/>
      <c r="C526" s="103"/>
      <c r="D526" s="13" t="s">
        <v>159</v>
      </c>
      <c r="E526" s="38">
        <v>0</v>
      </c>
      <c r="F526" s="38">
        <v>0</v>
      </c>
      <c r="G526" s="38">
        <v>0</v>
      </c>
      <c r="H526" s="38">
        <v>0</v>
      </c>
      <c r="I526" s="38">
        <v>0</v>
      </c>
      <c r="J526" s="5">
        <v>0</v>
      </c>
      <c r="K526" s="5">
        <v>0</v>
      </c>
      <c r="L526" s="5">
        <v>0</v>
      </c>
    </row>
    <row r="527" spans="1:12" ht="56.25">
      <c r="A527" s="66"/>
      <c r="B527" s="76"/>
      <c r="C527" s="103"/>
      <c r="D527" s="13" t="s">
        <v>154</v>
      </c>
      <c r="E527" s="38">
        <v>0</v>
      </c>
      <c r="F527" s="38">
        <v>0</v>
      </c>
      <c r="G527" s="38">
        <v>0</v>
      </c>
      <c r="H527" s="38">
        <v>0</v>
      </c>
      <c r="I527" s="38">
        <v>0</v>
      </c>
      <c r="J527" s="5">
        <v>0</v>
      </c>
      <c r="K527" s="5">
        <v>0</v>
      </c>
      <c r="L527" s="5">
        <v>0</v>
      </c>
    </row>
    <row r="528" spans="1:12">
      <c r="A528" s="66"/>
      <c r="B528" s="76"/>
      <c r="C528" s="103"/>
      <c r="D528" s="12" t="s">
        <v>162</v>
      </c>
      <c r="E528" s="38">
        <v>0</v>
      </c>
      <c r="F528" s="38" t="s">
        <v>166</v>
      </c>
      <c r="G528" s="38" t="s">
        <v>166</v>
      </c>
      <c r="H528" s="38" t="s">
        <v>166</v>
      </c>
      <c r="I528" s="38">
        <v>0</v>
      </c>
      <c r="J528" s="5">
        <v>0</v>
      </c>
      <c r="K528" s="5" t="s">
        <v>166</v>
      </c>
      <c r="L528" s="5" t="s">
        <v>166</v>
      </c>
    </row>
    <row r="529" spans="1:12" ht="37.5">
      <c r="A529" s="67"/>
      <c r="B529" s="77"/>
      <c r="C529" s="103"/>
      <c r="D529" s="12" t="s">
        <v>163</v>
      </c>
      <c r="E529" s="38">
        <v>0</v>
      </c>
      <c r="F529" s="38" t="s">
        <v>166</v>
      </c>
      <c r="G529" s="38" t="s">
        <v>166</v>
      </c>
      <c r="H529" s="38" t="s">
        <v>166</v>
      </c>
      <c r="I529" s="38">
        <v>0</v>
      </c>
      <c r="J529" s="5">
        <v>0</v>
      </c>
      <c r="K529" s="5" t="s">
        <v>166</v>
      </c>
      <c r="L529" s="5" t="s">
        <v>166</v>
      </c>
    </row>
    <row r="530" spans="1:12">
      <c r="A530" s="65" t="s">
        <v>282</v>
      </c>
      <c r="B530" s="75" t="s">
        <v>283</v>
      </c>
      <c r="C530" s="102" t="s">
        <v>3</v>
      </c>
      <c r="D530" s="11" t="s">
        <v>1</v>
      </c>
      <c r="E530" s="38">
        <f>E531+E533+E535+E537+E538</f>
        <v>0</v>
      </c>
      <c r="F530" s="38" t="s">
        <v>166</v>
      </c>
      <c r="G530" s="38" t="s">
        <v>166</v>
      </c>
      <c r="H530" s="38" t="s">
        <v>166</v>
      </c>
      <c r="I530" s="38">
        <f>I531+I533+I535+I537+I538</f>
        <v>0</v>
      </c>
      <c r="J530" s="5">
        <v>0</v>
      </c>
      <c r="K530" s="5" t="s">
        <v>166</v>
      </c>
      <c r="L530" s="5" t="s">
        <v>166</v>
      </c>
    </row>
    <row r="531" spans="1:12">
      <c r="A531" s="66"/>
      <c r="B531" s="76"/>
      <c r="C531" s="103"/>
      <c r="D531" s="12" t="s">
        <v>2</v>
      </c>
      <c r="E531" s="38">
        <v>0</v>
      </c>
      <c r="F531" s="38">
        <v>0</v>
      </c>
      <c r="G531" s="38">
        <v>0</v>
      </c>
      <c r="H531" s="38">
        <v>0</v>
      </c>
      <c r="I531" s="38">
        <v>0</v>
      </c>
      <c r="J531" s="5">
        <v>0</v>
      </c>
      <c r="K531" s="5">
        <v>0</v>
      </c>
      <c r="L531" s="5">
        <v>0</v>
      </c>
    </row>
    <row r="532" spans="1:12" ht="37.5">
      <c r="A532" s="66"/>
      <c r="B532" s="76"/>
      <c r="C532" s="103"/>
      <c r="D532" s="12" t="s">
        <v>153</v>
      </c>
      <c r="E532" s="38">
        <v>0</v>
      </c>
      <c r="F532" s="38">
        <v>0</v>
      </c>
      <c r="G532" s="38">
        <v>0</v>
      </c>
      <c r="H532" s="38">
        <v>0</v>
      </c>
      <c r="I532" s="38">
        <v>0</v>
      </c>
      <c r="J532" s="5">
        <v>0</v>
      </c>
      <c r="K532" s="5">
        <v>0</v>
      </c>
      <c r="L532" s="5">
        <v>0</v>
      </c>
    </row>
    <row r="533" spans="1:12" ht="37.5">
      <c r="A533" s="66"/>
      <c r="B533" s="76"/>
      <c r="C533" s="103"/>
      <c r="D533" s="12" t="s">
        <v>6</v>
      </c>
      <c r="E533" s="38">
        <v>0</v>
      </c>
      <c r="F533" s="38">
        <v>0</v>
      </c>
      <c r="G533" s="38">
        <v>0</v>
      </c>
      <c r="H533" s="38">
        <v>0</v>
      </c>
      <c r="I533" s="38">
        <v>0</v>
      </c>
      <c r="J533" s="5">
        <v>0</v>
      </c>
      <c r="K533" s="5">
        <v>0</v>
      </c>
      <c r="L533" s="5">
        <v>0</v>
      </c>
    </row>
    <row r="534" spans="1:12" ht="56.25">
      <c r="A534" s="66"/>
      <c r="B534" s="76"/>
      <c r="C534" s="103"/>
      <c r="D534" s="13" t="s">
        <v>154</v>
      </c>
      <c r="E534" s="38">
        <v>0</v>
      </c>
      <c r="F534" s="38">
        <v>0</v>
      </c>
      <c r="G534" s="38">
        <v>0</v>
      </c>
      <c r="H534" s="38">
        <v>0</v>
      </c>
      <c r="I534" s="38">
        <v>0</v>
      </c>
      <c r="J534" s="5">
        <v>0</v>
      </c>
      <c r="K534" s="5">
        <v>0</v>
      </c>
      <c r="L534" s="5">
        <v>0</v>
      </c>
    </row>
    <row r="535" spans="1:12" ht="75">
      <c r="A535" s="66"/>
      <c r="B535" s="76"/>
      <c r="C535" s="103"/>
      <c r="D535" s="13" t="s">
        <v>159</v>
      </c>
      <c r="E535" s="38">
        <v>0</v>
      </c>
      <c r="F535" s="38">
        <v>0</v>
      </c>
      <c r="G535" s="38">
        <v>0</v>
      </c>
      <c r="H535" s="38">
        <v>0</v>
      </c>
      <c r="I535" s="38">
        <v>0</v>
      </c>
      <c r="J535" s="5">
        <v>0</v>
      </c>
      <c r="K535" s="5">
        <v>0</v>
      </c>
      <c r="L535" s="5">
        <v>0</v>
      </c>
    </row>
    <row r="536" spans="1:12" ht="56.25">
      <c r="A536" s="66"/>
      <c r="B536" s="76"/>
      <c r="C536" s="103"/>
      <c r="D536" s="13" t="s">
        <v>154</v>
      </c>
      <c r="E536" s="38">
        <v>0</v>
      </c>
      <c r="F536" s="38">
        <v>0</v>
      </c>
      <c r="G536" s="38">
        <v>0</v>
      </c>
      <c r="H536" s="38">
        <v>0</v>
      </c>
      <c r="I536" s="38">
        <v>0</v>
      </c>
      <c r="J536" s="5">
        <v>0</v>
      </c>
      <c r="K536" s="5">
        <v>0</v>
      </c>
      <c r="L536" s="5">
        <v>0</v>
      </c>
    </row>
    <row r="537" spans="1:12">
      <c r="A537" s="66"/>
      <c r="B537" s="76"/>
      <c r="C537" s="103"/>
      <c r="D537" s="12" t="s">
        <v>162</v>
      </c>
      <c r="E537" s="38">
        <v>0</v>
      </c>
      <c r="F537" s="38" t="s">
        <v>166</v>
      </c>
      <c r="G537" s="38" t="s">
        <v>166</v>
      </c>
      <c r="H537" s="38" t="s">
        <v>166</v>
      </c>
      <c r="I537" s="38">
        <v>0</v>
      </c>
      <c r="J537" s="5">
        <v>0</v>
      </c>
      <c r="K537" s="5" t="s">
        <v>166</v>
      </c>
      <c r="L537" s="5" t="s">
        <v>166</v>
      </c>
    </row>
    <row r="538" spans="1:12" ht="37.5">
      <c r="A538" s="67"/>
      <c r="B538" s="77"/>
      <c r="C538" s="103"/>
      <c r="D538" s="12" t="s">
        <v>163</v>
      </c>
      <c r="E538" s="38">
        <v>0</v>
      </c>
      <c r="F538" s="38" t="s">
        <v>166</v>
      </c>
      <c r="G538" s="38" t="s">
        <v>166</v>
      </c>
      <c r="H538" s="38" t="s">
        <v>166</v>
      </c>
      <c r="I538" s="38">
        <v>0</v>
      </c>
      <c r="J538" s="5">
        <v>0</v>
      </c>
      <c r="K538" s="5" t="s">
        <v>166</v>
      </c>
      <c r="L538" s="5" t="s">
        <v>166</v>
      </c>
    </row>
    <row r="539" spans="1:12">
      <c r="A539" s="65" t="s">
        <v>284</v>
      </c>
      <c r="B539" s="75" t="s">
        <v>285</v>
      </c>
      <c r="C539" s="102" t="s">
        <v>3</v>
      </c>
      <c r="D539" s="11" t="s">
        <v>1</v>
      </c>
      <c r="E539" s="38">
        <f>E540+E542+E544+E546+E547</f>
        <v>0</v>
      </c>
      <c r="F539" s="38" t="s">
        <v>166</v>
      </c>
      <c r="G539" s="38" t="s">
        <v>166</v>
      </c>
      <c r="H539" s="38" t="s">
        <v>166</v>
      </c>
      <c r="I539" s="38">
        <f>I540+I542+I544+I546+I547</f>
        <v>0</v>
      </c>
      <c r="J539" s="5">
        <v>0</v>
      </c>
      <c r="K539" s="5" t="s">
        <v>166</v>
      </c>
      <c r="L539" s="5" t="s">
        <v>166</v>
      </c>
    </row>
    <row r="540" spans="1:12">
      <c r="A540" s="66"/>
      <c r="B540" s="76"/>
      <c r="C540" s="103"/>
      <c r="D540" s="12" t="s">
        <v>2</v>
      </c>
      <c r="E540" s="38">
        <v>0</v>
      </c>
      <c r="F540" s="40">
        <v>0</v>
      </c>
      <c r="G540" s="40">
        <v>0</v>
      </c>
      <c r="H540" s="40">
        <v>0</v>
      </c>
      <c r="I540" s="40">
        <v>0</v>
      </c>
      <c r="J540" s="5">
        <v>0</v>
      </c>
      <c r="K540" s="5">
        <v>0</v>
      </c>
      <c r="L540" s="5">
        <v>0</v>
      </c>
    </row>
    <row r="541" spans="1:12" ht="37.5">
      <c r="A541" s="66"/>
      <c r="B541" s="76"/>
      <c r="C541" s="103"/>
      <c r="D541" s="12" t="s">
        <v>153</v>
      </c>
      <c r="E541" s="38">
        <v>0</v>
      </c>
      <c r="F541" s="38">
        <v>0</v>
      </c>
      <c r="G541" s="38">
        <v>0</v>
      </c>
      <c r="H541" s="38">
        <v>0</v>
      </c>
      <c r="I541" s="38">
        <v>0</v>
      </c>
      <c r="J541" s="5">
        <v>0</v>
      </c>
      <c r="K541" s="5">
        <v>0</v>
      </c>
      <c r="L541" s="5">
        <v>0</v>
      </c>
    </row>
    <row r="542" spans="1:12" ht="37.5">
      <c r="A542" s="66"/>
      <c r="B542" s="76"/>
      <c r="C542" s="103"/>
      <c r="D542" s="12" t="s">
        <v>6</v>
      </c>
      <c r="E542" s="38">
        <v>0</v>
      </c>
      <c r="F542" s="38">
        <v>0</v>
      </c>
      <c r="G542" s="38">
        <v>0</v>
      </c>
      <c r="H542" s="38">
        <v>0</v>
      </c>
      <c r="I542" s="38">
        <v>0</v>
      </c>
      <c r="J542" s="5">
        <v>0</v>
      </c>
      <c r="K542" s="5">
        <v>0</v>
      </c>
      <c r="L542" s="5">
        <v>0</v>
      </c>
    </row>
    <row r="543" spans="1:12" ht="56.25">
      <c r="A543" s="66"/>
      <c r="B543" s="76"/>
      <c r="C543" s="103"/>
      <c r="D543" s="13" t="s">
        <v>154</v>
      </c>
      <c r="E543" s="38">
        <v>0</v>
      </c>
      <c r="F543" s="38">
        <v>0</v>
      </c>
      <c r="G543" s="38">
        <v>0</v>
      </c>
      <c r="H543" s="38">
        <v>0</v>
      </c>
      <c r="I543" s="38">
        <v>0</v>
      </c>
      <c r="J543" s="5">
        <v>0</v>
      </c>
      <c r="K543" s="5">
        <v>0</v>
      </c>
      <c r="L543" s="5">
        <v>0</v>
      </c>
    </row>
    <row r="544" spans="1:12" ht="75">
      <c r="A544" s="66"/>
      <c r="B544" s="76"/>
      <c r="C544" s="103"/>
      <c r="D544" s="13" t="s">
        <v>159</v>
      </c>
      <c r="E544" s="38">
        <v>0</v>
      </c>
      <c r="F544" s="38">
        <v>0</v>
      </c>
      <c r="G544" s="38">
        <v>0</v>
      </c>
      <c r="H544" s="38">
        <v>0</v>
      </c>
      <c r="I544" s="38">
        <v>0</v>
      </c>
      <c r="J544" s="5">
        <v>0</v>
      </c>
      <c r="K544" s="5">
        <v>0</v>
      </c>
      <c r="L544" s="5">
        <v>0</v>
      </c>
    </row>
    <row r="545" spans="1:12" ht="56.25">
      <c r="A545" s="66"/>
      <c r="B545" s="76"/>
      <c r="C545" s="103"/>
      <c r="D545" s="13" t="s">
        <v>154</v>
      </c>
      <c r="E545" s="38">
        <v>0</v>
      </c>
      <c r="F545" s="38">
        <v>0</v>
      </c>
      <c r="G545" s="38">
        <v>0</v>
      </c>
      <c r="H545" s="38">
        <v>0</v>
      </c>
      <c r="I545" s="38">
        <v>0</v>
      </c>
      <c r="J545" s="5">
        <v>0</v>
      </c>
      <c r="K545" s="5">
        <v>0</v>
      </c>
      <c r="L545" s="5">
        <v>0</v>
      </c>
    </row>
    <row r="546" spans="1:12">
      <c r="A546" s="66"/>
      <c r="B546" s="76"/>
      <c r="C546" s="103"/>
      <c r="D546" s="12" t="s">
        <v>162</v>
      </c>
      <c r="E546" s="38">
        <v>0</v>
      </c>
      <c r="F546" s="38" t="s">
        <v>166</v>
      </c>
      <c r="G546" s="38" t="s">
        <v>166</v>
      </c>
      <c r="H546" s="38" t="s">
        <v>166</v>
      </c>
      <c r="I546" s="38">
        <v>0</v>
      </c>
      <c r="J546" s="5">
        <v>0</v>
      </c>
      <c r="K546" s="5" t="s">
        <v>166</v>
      </c>
      <c r="L546" s="5" t="s">
        <v>166</v>
      </c>
    </row>
    <row r="547" spans="1:12" ht="37.5">
      <c r="A547" s="67"/>
      <c r="B547" s="77"/>
      <c r="C547" s="103"/>
      <c r="D547" s="12" t="s">
        <v>163</v>
      </c>
      <c r="E547" s="38">
        <v>0</v>
      </c>
      <c r="F547" s="38" t="s">
        <v>166</v>
      </c>
      <c r="G547" s="38" t="s">
        <v>166</v>
      </c>
      <c r="H547" s="38" t="s">
        <v>166</v>
      </c>
      <c r="I547" s="38">
        <v>0</v>
      </c>
      <c r="J547" s="5">
        <v>0</v>
      </c>
      <c r="K547" s="5" t="s">
        <v>166</v>
      </c>
      <c r="L547" s="5" t="s">
        <v>166</v>
      </c>
    </row>
    <row r="548" spans="1:12" hidden="1">
      <c r="A548" s="104" t="s">
        <v>286</v>
      </c>
      <c r="B548" s="75" t="s">
        <v>287</v>
      </c>
      <c r="C548" s="102" t="s">
        <v>3</v>
      </c>
      <c r="D548" s="11" t="s">
        <v>1</v>
      </c>
      <c r="E548" s="38">
        <f>E549+E551+E553+E555+E556</f>
        <v>0</v>
      </c>
      <c r="F548" s="38" t="s">
        <v>166</v>
      </c>
      <c r="G548" s="38" t="s">
        <v>166</v>
      </c>
      <c r="H548" s="38" t="s">
        <v>166</v>
      </c>
      <c r="I548" s="38">
        <f>I549+I551+I553+I555+I556</f>
        <v>0</v>
      </c>
      <c r="J548" s="5">
        <v>0</v>
      </c>
      <c r="K548" s="5" t="s">
        <v>166</v>
      </c>
      <c r="L548" s="5" t="s">
        <v>166</v>
      </c>
    </row>
    <row r="549" spans="1:12" hidden="1">
      <c r="A549" s="105"/>
      <c r="B549" s="76"/>
      <c r="C549" s="103"/>
      <c r="D549" s="12" t="s">
        <v>2</v>
      </c>
      <c r="E549" s="38">
        <v>0</v>
      </c>
      <c r="F549" s="40"/>
      <c r="G549" s="40"/>
      <c r="H549" s="40"/>
      <c r="I549" s="40"/>
      <c r="J549" s="5">
        <v>0</v>
      </c>
      <c r="K549" s="5">
        <v>0</v>
      </c>
      <c r="L549" s="5">
        <v>0</v>
      </c>
    </row>
    <row r="550" spans="1:12" ht="37.5" hidden="1">
      <c r="A550" s="105"/>
      <c r="B550" s="76"/>
      <c r="C550" s="103"/>
      <c r="D550" s="12" t="s">
        <v>153</v>
      </c>
      <c r="E550" s="38">
        <v>0</v>
      </c>
      <c r="F550" s="40"/>
      <c r="G550" s="40"/>
      <c r="H550" s="40"/>
      <c r="I550" s="40"/>
      <c r="J550" s="5">
        <v>0</v>
      </c>
      <c r="K550" s="5">
        <v>0</v>
      </c>
      <c r="L550" s="5">
        <v>0</v>
      </c>
    </row>
    <row r="551" spans="1:12" ht="37.5" hidden="1">
      <c r="A551" s="105"/>
      <c r="B551" s="76"/>
      <c r="C551" s="103"/>
      <c r="D551" s="12" t="s">
        <v>6</v>
      </c>
      <c r="E551" s="38"/>
      <c r="F551" s="40"/>
      <c r="G551" s="40"/>
      <c r="H551" s="40"/>
      <c r="I551" s="40"/>
      <c r="J551" s="5">
        <v>0</v>
      </c>
      <c r="K551" s="5">
        <v>0</v>
      </c>
      <c r="L551" s="5">
        <v>0</v>
      </c>
    </row>
    <row r="552" spans="1:12" ht="56.25" hidden="1">
      <c r="A552" s="105"/>
      <c r="B552" s="76"/>
      <c r="C552" s="103"/>
      <c r="D552" s="13" t="s">
        <v>154</v>
      </c>
      <c r="E552" s="38"/>
      <c r="F552" s="40"/>
      <c r="G552" s="40"/>
      <c r="H552" s="40"/>
      <c r="I552" s="40"/>
      <c r="J552" s="5">
        <v>0</v>
      </c>
      <c r="K552" s="5">
        <v>0</v>
      </c>
      <c r="L552" s="5">
        <v>0</v>
      </c>
    </row>
    <row r="553" spans="1:12" ht="75" hidden="1">
      <c r="A553" s="105"/>
      <c r="B553" s="76"/>
      <c r="C553" s="103"/>
      <c r="D553" s="13" t="s">
        <v>159</v>
      </c>
      <c r="E553" s="38"/>
      <c r="F553" s="40"/>
      <c r="G553" s="40"/>
      <c r="H553" s="40"/>
      <c r="I553" s="40"/>
      <c r="J553" s="5">
        <v>0</v>
      </c>
      <c r="K553" s="5">
        <v>0</v>
      </c>
      <c r="L553" s="5">
        <v>0</v>
      </c>
    </row>
    <row r="554" spans="1:12" ht="56.25" hidden="1">
      <c r="A554" s="105"/>
      <c r="B554" s="76"/>
      <c r="C554" s="103"/>
      <c r="D554" s="13" t="s">
        <v>154</v>
      </c>
      <c r="E554" s="38">
        <v>0</v>
      </c>
      <c r="F554" s="40"/>
      <c r="G554" s="40"/>
      <c r="H554" s="40"/>
      <c r="I554" s="40"/>
      <c r="J554" s="5">
        <v>0</v>
      </c>
      <c r="K554" s="5">
        <v>0</v>
      </c>
      <c r="L554" s="5">
        <v>0</v>
      </c>
    </row>
    <row r="555" spans="1:12" hidden="1">
      <c r="A555" s="105"/>
      <c r="B555" s="76"/>
      <c r="C555" s="103"/>
      <c r="D555" s="12" t="s">
        <v>162</v>
      </c>
      <c r="E555" s="38">
        <v>0</v>
      </c>
      <c r="F555" s="38" t="s">
        <v>166</v>
      </c>
      <c r="G555" s="38" t="s">
        <v>166</v>
      </c>
      <c r="H555" s="38" t="s">
        <v>166</v>
      </c>
      <c r="I555" s="40"/>
      <c r="J555" s="5">
        <v>0</v>
      </c>
      <c r="K555" s="5" t="s">
        <v>166</v>
      </c>
      <c r="L555" s="5" t="s">
        <v>166</v>
      </c>
    </row>
    <row r="556" spans="1:12" ht="37.5" hidden="1">
      <c r="A556" s="106"/>
      <c r="B556" s="77"/>
      <c r="C556" s="103"/>
      <c r="D556" s="12" t="s">
        <v>163</v>
      </c>
      <c r="E556" s="38">
        <v>0</v>
      </c>
      <c r="F556" s="38" t="s">
        <v>166</v>
      </c>
      <c r="G556" s="38" t="s">
        <v>166</v>
      </c>
      <c r="H556" s="38" t="s">
        <v>166</v>
      </c>
      <c r="I556" s="40"/>
      <c r="J556" s="5">
        <v>0</v>
      </c>
      <c r="K556" s="5" t="s">
        <v>166</v>
      </c>
      <c r="L556" s="5" t="s">
        <v>166</v>
      </c>
    </row>
    <row r="557" spans="1:12" hidden="1">
      <c r="A557" s="65" t="s">
        <v>288</v>
      </c>
      <c r="B557" s="75" t="s">
        <v>289</v>
      </c>
      <c r="C557" s="102" t="s">
        <v>3</v>
      </c>
      <c r="D557" s="11" t="s">
        <v>1</v>
      </c>
      <c r="E557" s="38">
        <f>E558+E560+E562+E564+E565</f>
        <v>0</v>
      </c>
      <c r="F557" s="38" t="s">
        <v>166</v>
      </c>
      <c r="G557" s="38" t="s">
        <v>166</v>
      </c>
      <c r="H557" s="38" t="s">
        <v>166</v>
      </c>
      <c r="I557" s="38">
        <f>I558+I560+I562+I564+I565</f>
        <v>0</v>
      </c>
      <c r="J557" s="5">
        <v>0</v>
      </c>
      <c r="K557" s="5" t="s">
        <v>166</v>
      </c>
      <c r="L557" s="5" t="s">
        <v>166</v>
      </c>
    </row>
    <row r="558" spans="1:12" hidden="1">
      <c r="A558" s="66"/>
      <c r="B558" s="76"/>
      <c r="C558" s="103"/>
      <c r="D558" s="12" t="s">
        <v>2</v>
      </c>
      <c r="E558" s="38">
        <v>0</v>
      </c>
      <c r="F558" s="40"/>
      <c r="G558" s="40"/>
      <c r="H558" s="40"/>
      <c r="I558" s="40"/>
      <c r="J558" s="5">
        <v>0</v>
      </c>
      <c r="K558" s="5">
        <v>0</v>
      </c>
      <c r="L558" s="5">
        <v>0</v>
      </c>
    </row>
    <row r="559" spans="1:12" ht="37.5" hidden="1">
      <c r="A559" s="66"/>
      <c r="B559" s="76"/>
      <c r="C559" s="103"/>
      <c r="D559" s="12" t="s">
        <v>153</v>
      </c>
      <c r="E559" s="38">
        <v>0</v>
      </c>
      <c r="F559" s="40"/>
      <c r="G559" s="40"/>
      <c r="H559" s="40"/>
      <c r="I559" s="40"/>
      <c r="J559" s="5">
        <v>0</v>
      </c>
      <c r="K559" s="5">
        <v>0</v>
      </c>
      <c r="L559" s="5">
        <v>0</v>
      </c>
    </row>
    <row r="560" spans="1:12" ht="37.5" hidden="1">
      <c r="A560" s="66"/>
      <c r="B560" s="76"/>
      <c r="C560" s="103"/>
      <c r="D560" s="12" t="s">
        <v>6</v>
      </c>
      <c r="E560" s="38"/>
      <c r="F560" s="40"/>
      <c r="G560" s="40"/>
      <c r="H560" s="40"/>
      <c r="I560" s="40"/>
      <c r="J560" s="5">
        <v>0</v>
      </c>
      <c r="K560" s="5">
        <v>0</v>
      </c>
      <c r="L560" s="5">
        <v>0</v>
      </c>
    </row>
    <row r="561" spans="1:12" ht="56.25" hidden="1">
      <c r="A561" s="66"/>
      <c r="B561" s="76"/>
      <c r="C561" s="103"/>
      <c r="D561" s="13" t="s">
        <v>154</v>
      </c>
      <c r="E561" s="38"/>
      <c r="F561" s="40"/>
      <c r="G561" s="40"/>
      <c r="H561" s="40"/>
      <c r="I561" s="40"/>
      <c r="J561" s="5">
        <v>0</v>
      </c>
      <c r="K561" s="5">
        <v>0</v>
      </c>
      <c r="L561" s="5">
        <v>0</v>
      </c>
    </row>
    <row r="562" spans="1:12" ht="75" hidden="1">
      <c r="A562" s="66"/>
      <c r="B562" s="76"/>
      <c r="C562" s="103"/>
      <c r="D562" s="13" t="s">
        <v>159</v>
      </c>
      <c r="E562" s="38"/>
      <c r="F562" s="40"/>
      <c r="G562" s="40"/>
      <c r="H562" s="40"/>
      <c r="I562" s="40"/>
      <c r="J562" s="5">
        <v>0</v>
      </c>
      <c r="K562" s="5">
        <v>0</v>
      </c>
      <c r="L562" s="5">
        <v>0</v>
      </c>
    </row>
    <row r="563" spans="1:12" ht="56.25" hidden="1">
      <c r="A563" s="66"/>
      <c r="B563" s="76"/>
      <c r="C563" s="103"/>
      <c r="D563" s="13" t="s">
        <v>154</v>
      </c>
      <c r="E563" s="38">
        <v>0</v>
      </c>
      <c r="F563" s="40"/>
      <c r="G563" s="40"/>
      <c r="H563" s="40"/>
      <c r="I563" s="40"/>
      <c r="J563" s="5">
        <v>0</v>
      </c>
      <c r="K563" s="5">
        <v>0</v>
      </c>
      <c r="L563" s="5">
        <v>0</v>
      </c>
    </row>
    <row r="564" spans="1:12" hidden="1">
      <c r="A564" s="66"/>
      <c r="B564" s="76"/>
      <c r="C564" s="103"/>
      <c r="D564" s="12" t="s">
        <v>162</v>
      </c>
      <c r="E564" s="38">
        <v>0</v>
      </c>
      <c r="F564" s="38" t="s">
        <v>166</v>
      </c>
      <c r="G564" s="38" t="s">
        <v>166</v>
      </c>
      <c r="H564" s="38" t="s">
        <v>166</v>
      </c>
      <c r="I564" s="40"/>
      <c r="J564" s="5">
        <v>0</v>
      </c>
      <c r="K564" s="5" t="s">
        <v>166</v>
      </c>
      <c r="L564" s="5" t="s">
        <v>166</v>
      </c>
    </row>
    <row r="565" spans="1:12" ht="37.5" hidden="1">
      <c r="A565" s="67"/>
      <c r="B565" s="77"/>
      <c r="C565" s="103"/>
      <c r="D565" s="12" t="s">
        <v>163</v>
      </c>
      <c r="E565" s="38">
        <v>0</v>
      </c>
      <c r="F565" s="38" t="s">
        <v>166</v>
      </c>
      <c r="G565" s="38" t="s">
        <v>166</v>
      </c>
      <c r="H565" s="38" t="s">
        <v>166</v>
      </c>
      <c r="I565" s="40"/>
      <c r="J565" s="5">
        <v>0</v>
      </c>
      <c r="K565" s="5" t="s">
        <v>166</v>
      </c>
      <c r="L565" s="5" t="s">
        <v>166</v>
      </c>
    </row>
    <row r="566" spans="1:12" hidden="1">
      <c r="A566" s="65" t="s">
        <v>290</v>
      </c>
      <c r="B566" s="75" t="s">
        <v>291</v>
      </c>
      <c r="C566" s="102" t="s">
        <v>3</v>
      </c>
      <c r="D566" s="11" t="s">
        <v>1</v>
      </c>
      <c r="E566" s="38">
        <f>E567+E569+E571+E573+E574</f>
        <v>0</v>
      </c>
      <c r="F566" s="38" t="s">
        <v>166</v>
      </c>
      <c r="G566" s="38" t="s">
        <v>166</v>
      </c>
      <c r="H566" s="38" t="s">
        <v>166</v>
      </c>
      <c r="I566" s="38">
        <f>I567+I569+I571+I573+I574</f>
        <v>0</v>
      </c>
      <c r="J566" s="5">
        <v>0</v>
      </c>
      <c r="K566" s="5" t="s">
        <v>166</v>
      </c>
      <c r="L566" s="5" t="s">
        <v>166</v>
      </c>
    </row>
    <row r="567" spans="1:12" hidden="1">
      <c r="A567" s="66"/>
      <c r="B567" s="76"/>
      <c r="C567" s="103"/>
      <c r="D567" s="12" t="s">
        <v>2</v>
      </c>
      <c r="E567" s="38">
        <v>0</v>
      </c>
      <c r="F567" s="40"/>
      <c r="G567" s="40"/>
      <c r="H567" s="40"/>
      <c r="I567" s="40"/>
      <c r="J567" s="5">
        <v>0</v>
      </c>
      <c r="K567" s="5">
        <v>0</v>
      </c>
      <c r="L567" s="5">
        <v>0</v>
      </c>
    </row>
    <row r="568" spans="1:12" ht="37.5" hidden="1">
      <c r="A568" s="66"/>
      <c r="B568" s="76"/>
      <c r="C568" s="103"/>
      <c r="D568" s="12" t="s">
        <v>153</v>
      </c>
      <c r="E568" s="38">
        <v>0</v>
      </c>
      <c r="F568" s="40"/>
      <c r="G568" s="40"/>
      <c r="H568" s="40"/>
      <c r="I568" s="40"/>
      <c r="J568" s="5">
        <v>0</v>
      </c>
      <c r="K568" s="5">
        <v>0</v>
      </c>
      <c r="L568" s="5">
        <v>0</v>
      </c>
    </row>
    <row r="569" spans="1:12" ht="37.5" hidden="1">
      <c r="A569" s="66"/>
      <c r="B569" s="76"/>
      <c r="C569" s="103"/>
      <c r="D569" s="12" t="s">
        <v>6</v>
      </c>
      <c r="E569" s="38"/>
      <c r="F569" s="40"/>
      <c r="G569" s="40"/>
      <c r="H569" s="40"/>
      <c r="I569" s="40"/>
      <c r="J569" s="5">
        <v>0</v>
      </c>
      <c r="K569" s="5">
        <v>0</v>
      </c>
      <c r="L569" s="5">
        <v>0</v>
      </c>
    </row>
    <row r="570" spans="1:12" ht="56.25" hidden="1">
      <c r="A570" s="66"/>
      <c r="B570" s="76"/>
      <c r="C570" s="103"/>
      <c r="D570" s="13" t="s">
        <v>154</v>
      </c>
      <c r="E570" s="38"/>
      <c r="F570" s="40"/>
      <c r="G570" s="40"/>
      <c r="H570" s="40"/>
      <c r="I570" s="40"/>
      <c r="J570" s="5">
        <v>0</v>
      </c>
      <c r="K570" s="5">
        <v>0</v>
      </c>
      <c r="L570" s="5">
        <v>0</v>
      </c>
    </row>
    <row r="571" spans="1:12" ht="75" hidden="1">
      <c r="A571" s="66"/>
      <c r="B571" s="76"/>
      <c r="C571" s="103"/>
      <c r="D571" s="13" t="s">
        <v>159</v>
      </c>
      <c r="E571" s="38"/>
      <c r="F571" s="40"/>
      <c r="G571" s="40"/>
      <c r="H571" s="40"/>
      <c r="I571" s="40"/>
      <c r="J571" s="5">
        <v>0</v>
      </c>
      <c r="K571" s="5">
        <v>0</v>
      </c>
      <c r="L571" s="5">
        <v>0</v>
      </c>
    </row>
    <row r="572" spans="1:12" ht="56.25" hidden="1">
      <c r="A572" s="66"/>
      <c r="B572" s="76"/>
      <c r="C572" s="103"/>
      <c r="D572" s="13" t="s">
        <v>154</v>
      </c>
      <c r="E572" s="38">
        <v>0</v>
      </c>
      <c r="F572" s="40"/>
      <c r="G572" s="40"/>
      <c r="H572" s="40"/>
      <c r="I572" s="40"/>
      <c r="J572" s="5">
        <v>0</v>
      </c>
      <c r="K572" s="5">
        <v>0</v>
      </c>
      <c r="L572" s="5">
        <v>0</v>
      </c>
    </row>
    <row r="573" spans="1:12" hidden="1">
      <c r="A573" s="66"/>
      <c r="B573" s="76"/>
      <c r="C573" s="103"/>
      <c r="D573" s="12" t="s">
        <v>162</v>
      </c>
      <c r="E573" s="38">
        <v>0</v>
      </c>
      <c r="F573" s="38" t="s">
        <v>166</v>
      </c>
      <c r="G573" s="38" t="s">
        <v>166</v>
      </c>
      <c r="H573" s="38" t="s">
        <v>166</v>
      </c>
      <c r="I573" s="40"/>
      <c r="J573" s="5">
        <v>0</v>
      </c>
      <c r="K573" s="5" t="s">
        <v>166</v>
      </c>
      <c r="L573" s="5" t="s">
        <v>166</v>
      </c>
    </row>
    <row r="574" spans="1:12" ht="37.5" hidden="1">
      <c r="A574" s="67"/>
      <c r="B574" s="77"/>
      <c r="C574" s="103"/>
      <c r="D574" s="12" t="s">
        <v>163</v>
      </c>
      <c r="E574" s="38">
        <v>0</v>
      </c>
      <c r="F574" s="38" t="s">
        <v>166</v>
      </c>
      <c r="G574" s="38" t="s">
        <v>166</v>
      </c>
      <c r="H574" s="38" t="s">
        <v>166</v>
      </c>
      <c r="I574" s="40"/>
      <c r="J574" s="5">
        <v>0</v>
      </c>
      <c r="K574" s="5" t="s">
        <v>166</v>
      </c>
      <c r="L574" s="5" t="s">
        <v>166</v>
      </c>
    </row>
    <row r="575" spans="1:12">
      <c r="A575" s="65" t="s">
        <v>292</v>
      </c>
      <c r="B575" s="75" t="s">
        <v>293</v>
      </c>
      <c r="C575" s="102" t="s">
        <v>3</v>
      </c>
      <c r="D575" s="11" t="s">
        <v>1</v>
      </c>
      <c r="E575" s="38">
        <f>E576+E578+E580+E582+E583</f>
        <v>44916.1</v>
      </c>
      <c r="F575" s="38" t="s">
        <v>166</v>
      </c>
      <c r="G575" s="38" t="s">
        <v>166</v>
      </c>
      <c r="H575" s="38" t="s">
        <v>166</v>
      </c>
      <c r="I575" s="38">
        <f>I576+I578+I580+I582+I583</f>
        <v>8858.5</v>
      </c>
      <c r="J575" s="5">
        <f>I575/E575*100</f>
        <v>19.722326738073875</v>
      </c>
      <c r="K575" s="5" t="s">
        <v>166</v>
      </c>
      <c r="L575" s="5" t="s">
        <v>166</v>
      </c>
    </row>
    <row r="576" spans="1:12">
      <c r="A576" s="66"/>
      <c r="B576" s="76"/>
      <c r="C576" s="103"/>
      <c r="D576" s="12" t="s">
        <v>2</v>
      </c>
      <c r="E576" s="38">
        <v>44916.1</v>
      </c>
      <c r="F576" s="41">
        <v>44916.1</v>
      </c>
      <c r="G576" s="41">
        <v>43306.6</v>
      </c>
      <c r="H576" s="41">
        <v>8858.5</v>
      </c>
      <c r="I576" s="41">
        <v>8858.5</v>
      </c>
      <c r="J576" s="5">
        <f t="shared" ref="J576" si="166">I576/E576*100</f>
        <v>19.722326738073875</v>
      </c>
      <c r="K576" s="5">
        <f>H576/F576*100</f>
        <v>19.722326738073875</v>
      </c>
      <c r="L576" s="5">
        <f>H576/G576*100</f>
        <v>20.455311661501945</v>
      </c>
    </row>
    <row r="577" spans="1:12" ht="37.5">
      <c r="A577" s="66"/>
      <c r="B577" s="76"/>
      <c r="C577" s="103"/>
      <c r="D577" s="12" t="s">
        <v>153</v>
      </c>
      <c r="E577" s="38">
        <v>0</v>
      </c>
      <c r="F577" s="38">
        <v>0</v>
      </c>
      <c r="G577" s="38">
        <v>0</v>
      </c>
      <c r="H577" s="38">
        <v>0</v>
      </c>
      <c r="I577" s="38">
        <v>0</v>
      </c>
      <c r="J577" s="5">
        <v>0</v>
      </c>
      <c r="K577" s="5">
        <v>0</v>
      </c>
      <c r="L577" s="5">
        <v>0</v>
      </c>
    </row>
    <row r="578" spans="1:12" ht="37.5">
      <c r="A578" s="66"/>
      <c r="B578" s="76"/>
      <c r="C578" s="103"/>
      <c r="D578" s="12" t="s">
        <v>6</v>
      </c>
      <c r="E578" s="38">
        <v>0</v>
      </c>
      <c r="F578" s="38">
        <v>0</v>
      </c>
      <c r="G578" s="38">
        <v>0</v>
      </c>
      <c r="H578" s="38">
        <v>0</v>
      </c>
      <c r="I578" s="38">
        <v>0</v>
      </c>
      <c r="J578" s="5">
        <v>0</v>
      </c>
      <c r="K578" s="5">
        <v>0</v>
      </c>
      <c r="L578" s="5">
        <v>0</v>
      </c>
    </row>
    <row r="579" spans="1:12" ht="56.25">
      <c r="A579" s="66"/>
      <c r="B579" s="76"/>
      <c r="C579" s="103"/>
      <c r="D579" s="13" t="s">
        <v>154</v>
      </c>
      <c r="E579" s="38">
        <v>0</v>
      </c>
      <c r="F579" s="38">
        <v>0</v>
      </c>
      <c r="G579" s="38">
        <v>0</v>
      </c>
      <c r="H579" s="38">
        <v>0</v>
      </c>
      <c r="I579" s="38">
        <v>0</v>
      </c>
      <c r="J579" s="5">
        <v>0</v>
      </c>
      <c r="K579" s="5">
        <v>0</v>
      </c>
      <c r="L579" s="5">
        <v>0</v>
      </c>
    </row>
    <row r="580" spans="1:12" ht="75">
      <c r="A580" s="66"/>
      <c r="B580" s="76"/>
      <c r="C580" s="103"/>
      <c r="D580" s="13" t="s">
        <v>159</v>
      </c>
      <c r="E580" s="38">
        <v>0</v>
      </c>
      <c r="F580" s="38">
        <v>0</v>
      </c>
      <c r="G580" s="38">
        <v>0</v>
      </c>
      <c r="H580" s="38">
        <v>0</v>
      </c>
      <c r="I580" s="38">
        <v>0</v>
      </c>
      <c r="J580" s="5">
        <v>0</v>
      </c>
      <c r="K580" s="5">
        <v>0</v>
      </c>
      <c r="L580" s="5">
        <v>0</v>
      </c>
    </row>
    <row r="581" spans="1:12" ht="56.25">
      <c r="A581" s="66"/>
      <c r="B581" s="76"/>
      <c r="C581" s="103"/>
      <c r="D581" s="13" t="s">
        <v>154</v>
      </c>
      <c r="E581" s="38">
        <v>0</v>
      </c>
      <c r="F581" s="38">
        <v>0</v>
      </c>
      <c r="G581" s="38">
        <v>0</v>
      </c>
      <c r="H581" s="38">
        <v>0</v>
      </c>
      <c r="I581" s="38">
        <v>0</v>
      </c>
      <c r="J581" s="5">
        <v>0</v>
      </c>
      <c r="K581" s="5">
        <v>0</v>
      </c>
      <c r="L581" s="5">
        <v>0</v>
      </c>
    </row>
    <row r="582" spans="1:12">
      <c r="A582" s="66"/>
      <c r="B582" s="76"/>
      <c r="C582" s="103"/>
      <c r="D582" s="12" t="s">
        <v>162</v>
      </c>
      <c r="E582" s="38">
        <v>0</v>
      </c>
      <c r="F582" s="38" t="s">
        <v>166</v>
      </c>
      <c r="G582" s="38" t="s">
        <v>166</v>
      </c>
      <c r="H582" s="38" t="s">
        <v>166</v>
      </c>
      <c r="I582" s="38">
        <v>0</v>
      </c>
      <c r="J582" s="5">
        <v>0</v>
      </c>
      <c r="K582" s="5" t="s">
        <v>166</v>
      </c>
      <c r="L582" s="5" t="s">
        <v>166</v>
      </c>
    </row>
    <row r="583" spans="1:12" ht="37.5">
      <c r="A583" s="67"/>
      <c r="B583" s="77"/>
      <c r="C583" s="103"/>
      <c r="D583" s="12" t="s">
        <v>163</v>
      </c>
      <c r="E583" s="38">
        <v>0</v>
      </c>
      <c r="F583" s="38" t="s">
        <v>166</v>
      </c>
      <c r="G583" s="38" t="s">
        <v>166</v>
      </c>
      <c r="H583" s="38" t="s">
        <v>166</v>
      </c>
      <c r="I583" s="38">
        <v>0</v>
      </c>
      <c r="J583" s="5">
        <v>0</v>
      </c>
      <c r="K583" s="5" t="s">
        <v>166</v>
      </c>
      <c r="L583" s="5" t="s">
        <v>166</v>
      </c>
    </row>
    <row r="584" spans="1:12" hidden="1">
      <c r="A584" s="65" t="s">
        <v>294</v>
      </c>
      <c r="B584" s="75" t="s">
        <v>295</v>
      </c>
      <c r="C584" s="102" t="s">
        <v>3</v>
      </c>
      <c r="D584" s="11" t="s">
        <v>1</v>
      </c>
      <c r="E584" s="38">
        <f>E585+E587+E589+E591+E592</f>
        <v>0</v>
      </c>
      <c r="F584" s="38" t="s">
        <v>166</v>
      </c>
      <c r="G584" s="38" t="s">
        <v>166</v>
      </c>
      <c r="H584" s="38" t="s">
        <v>166</v>
      </c>
      <c r="I584" s="38">
        <f>I585+I587+I589+I591+I592</f>
        <v>0</v>
      </c>
      <c r="J584" s="5">
        <v>0</v>
      </c>
      <c r="K584" s="5" t="s">
        <v>166</v>
      </c>
      <c r="L584" s="5" t="s">
        <v>166</v>
      </c>
    </row>
    <row r="585" spans="1:12" hidden="1">
      <c r="A585" s="66"/>
      <c r="B585" s="76"/>
      <c r="C585" s="103"/>
      <c r="D585" s="12" t="s">
        <v>2</v>
      </c>
      <c r="E585" s="38">
        <v>0</v>
      </c>
      <c r="F585" s="40"/>
      <c r="G585" s="40"/>
      <c r="H585" s="40"/>
      <c r="I585" s="40"/>
      <c r="J585" s="5">
        <v>0</v>
      </c>
      <c r="K585" s="5">
        <v>0</v>
      </c>
      <c r="L585" s="5">
        <v>0</v>
      </c>
    </row>
    <row r="586" spans="1:12" ht="37.5" hidden="1">
      <c r="A586" s="66"/>
      <c r="B586" s="76"/>
      <c r="C586" s="103"/>
      <c r="D586" s="12" t="s">
        <v>153</v>
      </c>
      <c r="E586" s="38">
        <v>0</v>
      </c>
      <c r="F586" s="40"/>
      <c r="G586" s="40"/>
      <c r="H586" s="40"/>
      <c r="I586" s="40"/>
      <c r="J586" s="5">
        <v>0</v>
      </c>
      <c r="K586" s="5">
        <v>0</v>
      </c>
      <c r="L586" s="5">
        <v>0</v>
      </c>
    </row>
    <row r="587" spans="1:12" ht="37.5" hidden="1">
      <c r="A587" s="66"/>
      <c r="B587" s="76"/>
      <c r="C587" s="103"/>
      <c r="D587" s="12" t="s">
        <v>6</v>
      </c>
      <c r="E587" s="38"/>
      <c r="F587" s="40"/>
      <c r="G587" s="40"/>
      <c r="H587" s="40"/>
      <c r="I587" s="40"/>
      <c r="J587" s="5">
        <v>0</v>
      </c>
      <c r="K587" s="5">
        <v>0</v>
      </c>
      <c r="L587" s="5">
        <v>0</v>
      </c>
    </row>
    <row r="588" spans="1:12" ht="56.25" hidden="1">
      <c r="A588" s="66"/>
      <c r="B588" s="76"/>
      <c r="C588" s="103"/>
      <c r="D588" s="13" t="s">
        <v>154</v>
      </c>
      <c r="E588" s="38"/>
      <c r="F588" s="40"/>
      <c r="G588" s="40"/>
      <c r="H588" s="40"/>
      <c r="I588" s="40"/>
      <c r="J588" s="5">
        <v>0</v>
      </c>
      <c r="K588" s="5">
        <v>0</v>
      </c>
      <c r="L588" s="5">
        <v>0</v>
      </c>
    </row>
    <row r="589" spans="1:12" ht="75" hidden="1">
      <c r="A589" s="66"/>
      <c r="B589" s="76"/>
      <c r="C589" s="103"/>
      <c r="D589" s="13" t="s">
        <v>159</v>
      </c>
      <c r="E589" s="38"/>
      <c r="F589" s="40"/>
      <c r="G589" s="40"/>
      <c r="H589" s="40"/>
      <c r="I589" s="40"/>
      <c r="J589" s="5">
        <v>0</v>
      </c>
      <c r="K589" s="5">
        <v>0</v>
      </c>
      <c r="L589" s="5">
        <v>0</v>
      </c>
    </row>
    <row r="590" spans="1:12" ht="56.25" hidden="1">
      <c r="A590" s="66"/>
      <c r="B590" s="76"/>
      <c r="C590" s="103"/>
      <c r="D590" s="13" t="s">
        <v>154</v>
      </c>
      <c r="E590" s="38">
        <v>0</v>
      </c>
      <c r="F590" s="40"/>
      <c r="G590" s="40"/>
      <c r="H590" s="40"/>
      <c r="I590" s="40"/>
      <c r="J590" s="5">
        <v>0</v>
      </c>
      <c r="K590" s="5">
        <v>0</v>
      </c>
      <c r="L590" s="5">
        <v>0</v>
      </c>
    </row>
    <row r="591" spans="1:12" hidden="1">
      <c r="A591" s="66"/>
      <c r="B591" s="76"/>
      <c r="C591" s="103"/>
      <c r="D591" s="12" t="s">
        <v>162</v>
      </c>
      <c r="E591" s="38">
        <v>0</v>
      </c>
      <c r="F591" s="38" t="s">
        <v>166</v>
      </c>
      <c r="G591" s="38" t="s">
        <v>166</v>
      </c>
      <c r="H591" s="38" t="s">
        <v>166</v>
      </c>
      <c r="I591" s="40"/>
      <c r="J591" s="5">
        <v>0</v>
      </c>
      <c r="K591" s="5" t="s">
        <v>166</v>
      </c>
      <c r="L591" s="5" t="s">
        <v>166</v>
      </c>
    </row>
    <row r="592" spans="1:12" ht="37.5" hidden="1">
      <c r="A592" s="67"/>
      <c r="B592" s="77"/>
      <c r="C592" s="103"/>
      <c r="D592" s="12" t="s">
        <v>163</v>
      </c>
      <c r="E592" s="38">
        <v>0</v>
      </c>
      <c r="F592" s="38" t="s">
        <v>166</v>
      </c>
      <c r="G592" s="38" t="s">
        <v>166</v>
      </c>
      <c r="H592" s="38" t="s">
        <v>166</v>
      </c>
      <c r="I592" s="40"/>
      <c r="J592" s="5">
        <v>0</v>
      </c>
      <c r="K592" s="5" t="s">
        <v>166</v>
      </c>
      <c r="L592" s="5" t="s">
        <v>166</v>
      </c>
    </row>
    <row r="593" spans="1:12" hidden="1">
      <c r="A593" s="104" t="s">
        <v>296</v>
      </c>
      <c r="B593" s="75" t="s">
        <v>297</v>
      </c>
      <c r="C593" s="102" t="s">
        <v>3</v>
      </c>
      <c r="D593" s="11" t="s">
        <v>1</v>
      </c>
      <c r="E593" s="38">
        <f>E594+E596+E598+E600+E601</f>
        <v>0</v>
      </c>
      <c r="F593" s="38" t="s">
        <v>166</v>
      </c>
      <c r="G593" s="38" t="s">
        <v>166</v>
      </c>
      <c r="H593" s="38" t="s">
        <v>166</v>
      </c>
      <c r="I593" s="38">
        <f>I594+I596+I598+I600+I601</f>
        <v>0</v>
      </c>
      <c r="J593" s="5">
        <v>0</v>
      </c>
      <c r="K593" s="5" t="s">
        <v>166</v>
      </c>
      <c r="L593" s="5" t="s">
        <v>166</v>
      </c>
    </row>
    <row r="594" spans="1:12" hidden="1">
      <c r="A594" s="105"/>
      <c r="B594" s="76"/>
      <c r="C594" s="103"/>
      <c r="D594" s="12" t="s">
        <v>2</v>
      </c>
      <c r="E594" s="38">
        <v>0</v>
      </c>
      <c r="F594" s="40"/>
      <c r="G594" s="40"/>
      <c r="H594" s="40"/>
      <c r="I594" s="40"/>
      <c r="J594" s="5">
        <v>0</v>
      </c>
      <c r="K594" s="5">
        <v>0</v>
      </c>
      <c r="L594" s="5">
        <v>0</v>
      </c>
    </row>
    <row r="595" spans="1:12" ht="37.5" hidden="1">
      <c r="A595" s="105"/>
      <c r="B595" s="76"/>
      <c r="C595" s="103"/>
      <c r="D595" s="12" t="s">
        <v>153</v>
      </c>
      <c r="E595" s="38">
        <v>0</v>
      </c>
      <c r="F595" s="40"/>
      <c r="G595" s="40"/>
      <c r="H595" s="40"/>
      <c r="I595" s="40"/>
      <c r="J595" s="5">
        <v>0</v>
      </c>
      <c r="K595" s="5">
        <v>0</v>
      </c>
      <c r="L595" s="5">
        <v>0</v>
      </c>
    </row>
    <row r="596" spans="1:12" ht="37.5" hidden="1">
      <c r="A596" s="105"/>
      <c r="B596" s="76"/>
      <c r="C596" s="103"/>
      <c r="D596" s="12" t="s">
        <v>6</v>
      </c>
      <c r="E596" s="38"/>
      <c r="F596" s="40"/>
      <c r="G596" s="40"/>
      <c r="H596" s="40"/>
      <c r="I596" s="40"/>
      <c r="J596" s="5">
        <v>0</v>
      </c>
      <c r="K596" s="5">
        <v>0</v>
      </c>
      <c r="L596" s="5">
        <v>0</v>
      </c>
    </row>
    <row r="597" spans="1:12" ht="56.25" hidden="1">
      <c r="A597" s="105"/>
      <c r="B597" s="76"/>
      <c r="C597" s="103"/>
      <c r="D597" s="13" t="s">
        <v>154</v>
      </c>
      <c r="E597" s="38"/>
      <c r="F597" s="40"/>
      <c r="G597" s="40"/>
      <c r="H597" s="40"/>
      <c r="I597" s="40"/>
      <c r="J597" s="5">
        <v>0</v>
      </c>
      <c r="K597" s="5">
        <v>0</v>
      </c>
      <c r="L597" s="5">
        <v>0</v>
      </c>
    </row>
    <row r="598" spans="1:12" ht="75" hidden="1">
      <c r="A598" s="105"/>
      <c r="B598" s="76"/>
      <c r="C598" s="103"/>
      <c r="D598" s="13" t="s">
        <v>159</v>
      </c>
      <c r="E598" s="38"/>
      <c r="F598" s="40"/>
      <c r="G598" s="40"/>
      <c r="H598" s="40"/>
      <c r="I598" s="40"/>
      <c r="J598" s="5">
        <v>0</v>
      </c>
      <c r="K598" s="5">
        <v>0</v>
      </c>
      <c r="L598" s="5">
        <v>0</v>
      </c>
    </row>
    <row r="599" spans="1:12" ht="56.25" hidden="1">
      <c r="A599" s="105"/>
      <c r="B599" s="76"/>
      <c r="C599" s="103"/>
      <c r="D599" s="13" t="s">
        <v>154</v>
      </c>
      <c r="E599" s="38">
        <v>0</v>
      </c>
      <c r="F599" s="40"/>
      <c r="G599" s="40"/>
      <c r="H599" s="40"/>
      <c r="I599" s="40"/>
      <c r="J599" s="5">
        <v>0</v>
      </c>
      <c r="K599" s="5">
        <v>0</v>
      </c>
      <c r="L599" s="5">
        <v>0</v>
      </c>
    </row>
    <row r="600" spans="1:12" hidden="1">
      <c r="A600" s="105"/>
      <c r="B600" s="76"/>
      <c r="C600" s="103"/>
      <c r="D600" s="12" t="s">
        <v>162</v>
      </c>
      <c r="E600" s="38">
        <v>0</v>
      </c>
      <c r="F600" s="38" t="s">
        <v>166</v>
      </c>
      <c r="G600" s="38" t="s">
        <v>166</v>
      </c>
      <c r="H600" s="38" t="s">
        <v>166</v>
      </c>
      <c r="I600" s="40"/>
      <c r="J600" s="5">
        <v>0</v>
      </c>
      <c r="K600" s="5" t="s">
        <v>166</v>
      </c>
      <c r="L600" s="5" t="s">
        <v>166</v>
      </c>
    </row>
    <row r="601" spans="1:12" ht="37.5" hidden="1">
      <c r="A601" s="106"/>
      <c r="B601" s="77"/>
      <c r="C601" s="103"/>
      <c r="D601" s="12" t="s">
        <v>163</v>
      </c>
      <c r="E601" s="38">
        <v>0</v>
      </c>
      <c r="F601" s="38" t="s">
        <v>166</v>
      </c>
      <c r="G601" s="38" t="s">
        <v>166</v>
      </c>
      <c r="H601" s="38" t="s">
        <v>166</v>
      </c>
      <c r="I601" s="40"/>
      <c r="J601" s="5">
        <v>0</v>
      </c>
      <c r="K601" s="5" t="s">
        <v>166</v>
      </c>
      <c r="L601" s="5" t="s">
        <v>166</v>
      </c>
    </row>
    <row r="602" spans="1:12">
      <c r="A602" s="104" t="s">
        <v>298</v>
      </c>
      <c r="B602" s="75" t="s">
        <v>299</v>
      </c>
      <c r="C602" s="102" t="s">
        <v>3</v>
      </c>
      <c r="D602" s="11" t="s">
        <v>1</v>
      </c>
      <c r="E602" s="38">
        <f>E603+E605+E607+E609+E610</f>
        <v>17700.100000000002</v>
      </c>
      <c r="F602" s="38" t="s">
        <v>166</v>
      </c>
      <c r="G602" s="38" t="s">
        <v>166</v>
      </c>
      <c r="H602" s="38" t="s">
        <v>166</v>
      </c>
      <c r="I602" s="38">
        <f>I603+I605+I607+I609+I610</f>
        <v>0</v>
      </c>
      <c r="J602" s="5">
        <f t="shared" ref="J602:J606" si="167">I602/E602*100</f>
        <v>0</v>
      </c>
      <c r="K602" s="5" t="s">
        <v>166</v>
      </c>
      <c r="L602" s="5" t="s">
        <v>166</v>
      </c>
    </row>
    <row r="603" spans="1:12">
      <c r="A603" s="105"/>
      <c r="B603" s="76"/>
      <c r="C603" s="103"/>
      <c r="D603" s="12" t="s">
        <v>2</v>
      </c>
      <c r="E603" s="38">
        <v>354.9</v>
      </c>
      <c r="F603" s="38">
        <v>354.9</v>
      </c>
      <c r="G603" s="38">
        <v>354.9</v>
      </c>
      <c r="H603" s="40">
        <v>0</v>
      </c>
      <c r="I603" s="40">
        <v>0</v>
      </c>
      <c r="J603" s="5">
        <f t="shared" si="167"/>
        <v>0</v>
      </c>
      <c r="K603" s="5">
        <f t="shared" ref="K603:K606" si="168">H603/F603*100</f>
        <v>0</v>
      </c>
      <c r="L603" s="5">
        <f t="shared" ref="L603:L606" si="169">H603/G603*100</f>
        <v>0</v>
      </c>
    </row>
    <row r="604" spans="1:12" ht="37.5">
      <c r="A604" s="105"/>
      <c r="B604" s="76"/>
      <c r="C604" s="103"/>
      <c r="D604" s="12" t="s">
        <v>153</v>
      </c>
      <c r="E604" s="38">
        <v>354.9</v>
      </c>
      <c r="F604" s="38">
        <v>354.9</v>
      </c>
      <c r="G604" s="38">
        <v>354.9</v>
      </c>
      <c r="H604" s="40">
        <v>0</v>
      </c>
      <c r="I604" s="40">
        <v>0</v>
      </c>
      <c r="J604" s="5">
        <f t="shared" si="167"/>
        <v>0</v>
      </c>
      <c r="K604" s="5">
        <f t="shared" si="168"/>
        <v>0</v>
      </c>
      <c r="L604" s="5">
        <f t="shared" si="169"/>
        <v>0</v>
      </c>
    </row>
    <row r="605" spans="1:12" ht="37.5">
      <c r="A605" s="105"/>
      <c r="B605" s="76"/>
      <c r="C605" s="103"/>
      <c r="D605" s="12" t="s">
        <v>6</v>
      </c>
      <c r="E605" s="38">
        <v>17345.2</v>
      </c>
      <c r="F605" s="38">
        <v>17345.2</v>
      </c>
      <c r="G605" s="38">
        <v>17345.2</v>
      </c>
      <c r="H605" s="40">
        <v>0</v>
      </c>
      <c r="I605" s="40">
        <v>0</v>
      </c>
      <c r="J605" s="5">
        <f t="shared" si="167"/>
        <v>0</v>
      </c>
      <c r="K605" s="5">
        <f t="shared" si="168"/>
        <v>0</v>
      </c>
      <c r="L605" s="5">
        <f t="shared" si="169"/>
        <v>0</v>
      </c>
    </row>
    <row r="606" spans="1:12" ht="56.25">
      <c r="A606" s="105"/>
      <c r="B606" s="76"/>
      <c r="C606" s="103"/>
      <c r="D606" s="13" t="s">
        <v>154</v>
      </c>
      <c r="E606" s="38">
        <v>17345.2</v>
      </c>
      <c r="F606" s="38">
        <v>17345.2</v>
      </c>
      <c r="G606" s="38">
        <v>17345.2</v>
      </c>
      <c r="H606" s="40">
        <v>0</v>
      </c>
      <c r="I606" s="40">
        <v>0</v>
      </c>
      <c r="J606" s="5">
        <f t="shared" si="167"/>
        <v>0</v>
      </c>
      <c r="K606" s="5">
        <f t="shared" si="168"/>
        <v>0</v>
      </c>
      <c r="L606" s="5">
        <f t="shared" si="169"/>
        <v>0</v>
      </c>
    </row>
    <row r="607" spans="1:12" ht="75">
      <c r="A607" s="105"/>
      <c r="B607" s="76"/>
      <c r="C607" s="103"/>
      <c r="D607" s="13" t="s">
        <v>159</v>
      </c>
      <c r="E607" s="38">
        <v>0</v>
      </c>
      <c r="F607" s="38">
        <v>0</v>
      </c>
      <c r="G607" s="38">
        <v>0</v>
      </c>
      <c r="H607" s="38">
        <v>0</v>
      </c>
      <c r="I607" s="38">
        <v>0</v>
      </c>
      <c r="J607" s="5">
        <v>0</v>
      </c>
      <c r="K607" s="5">
        <v>0</v>
      </c>
      <c r="L607" s="5">
        <v>0</v>
      </c>
    </row>
    <row r="608" spans="1:12" ht="56.25">
      <c r="A608" s="105"/>
      <c r="B608" s="76"/>
      <c r="C608" s="103"/>
      <c r="D608" s="13" t="s">
        <v>154</v>
      </c>
      <c r="E608" s="38">
        <v>0</v>
      </c>
      <c r="F608" s="38">
        <v>0</v>
      </c>
      <c r="G608" s="38">
        <v>0</v>
      </c>
      <c r="H608" s="38">
        <v>0</v>
      </c>
      <c r="I608" s="38">
        <v>0</v>
      </c>
      <c r="J608" s="5">
        <v>0</v>
      </c>
      <c r="K608" s="5">
        <v>0</v>
      </c>
      <c r="L608" s="5">
        <v>0</v>
      </c>
    </row>
    <row r="609" spans="1:12">
      <c r="A609" s="105"/>
      <c r="B609" s="76"/>
      <c r="C609" s="103"/>
      <c r="D609" s="12" t="s">
        <v>162</v>
      </c>
      <c r="E609" s="38">
        <v>0</v>
      </c>
      <c r="F609" s="38" t="s">
        <v>166</v>
      </c>
      <c r="G609" s="38" t="s">
        <v>166</v>
      </c>
      <c r="H609" s="38" t="s">
        <v>166</v>
      </c>
      <c r="I609" s="40">
        <v>0</v>
      </c>
      <c r="J609" s="5">
        <v>0</v>
      </c>
      <c r="K609" s="5" t="s">
        <v>166</v>
      </c>
      <c r="L609" s="5" t="s">
        <v>166</v>
      </c>
    </row>
    <row r="610" spans="1:12" ht="37.5">
      <c r="A610" s="106"/>
      <c r="B610" s="77"/>
      <c r="C610" s="103"/>
      <c r="D610" s="12" t="s">
        <v>163</v>
      </c>
      <c r="E610" s="38">
        <v>0</v>
      </c>
      <c r="F610" s="38" t="s">
        <v>166</v>
      </c>
      <c r="G610" s="38" t="s">
        <v>166</v>
      </c>
      <c r="H610" s="38" t="s">
        <v>166</v>
      </c>
      <c r="I610" s="40">
        <v>0</v>
      </c>
      <c r="J610" s="5">
        <v>0</v>
      </c>
      <c r="K610" s="5" t="s">
        <v>166</v>
      </c>
      <c r="L610" s="5" t="s">
        <v>166</v>
      </c>
    </row>
    <row r="611" spans="1:12" hidden="1">
      <c r="A611" s="65" t="s">
        <v>300</v>
      </c>
      <c r="B611" s="75" t="s">
        <v>301</v>
      </c>
      <c r="C611" s="102" t="s">
        <v>3</v>
      </c>
      <c r="D611" s="11" t="s">
        <v>1</v>
      </c>
      <c r="E611" s="38">
        <f>E612+E614+E616+E618+E619</f>
        <v>0</v>
      </c>
      <c r="F611" s="38" t="s">
        <v>166</v>
      </c>
      <c r="G611" s="38" t="s">
        <v>166</v>
      </c>
      <c r="H611" s="38" t="s">
        <v>166</v>
      </c>
      <c r="I611" s="38">
        <f>I612+I614+I616+I618+I619</f>
        <v>0</v>
      </c>
      <c r="J611" s="5">
        <v>0</v>
      </c>
      <c r="K611" s="5" t="s">
        <v>166</v>
      </c>
      <c r="L611" s="5" t="s">
        <v>166</v>
      </c>
    </row>
    <row r="612" spans="1:12" hidden="1">
      <c r="A612" s="66"/>
      <c r="B612" s="76"/>
      <c r="C612" s="103"/>
      <c r="D612" s="12" t="s">
        <v>2</v>
      </c>
      <c r="E612" s="38">
        <v>0</v>
      </c>
      <c r="F612" s="40"/>
      <c r="G612" s="40"/>
      <c r="H612" s="40"/>
      <c r="I612" s="40"/>
      <c r="J612" s="5">
        <v>0</v>
      </c>
      <c r="K612" s="5">
        <v>0</v>
      </c>
      <c r="L612" s="5">
        <v>0</v>
      </c>
    </row>
    <row r="613" spans="1:12" ht="37.5" hidden="1">
      <c r="A613" s="66"/>
      <c r="B613" s="76"/>
      <c r="C613" s="103"/>
      <c r="D613" s="12" t="s">
        <v>153</v>
      </c>
      <c r="E613" s="38">
        <v>0</v>
      </c>
      <c r="F613" s="40"/>
      <c r="G613" s="40"/>
      <c r="H613" s="40"/>
      <c r="I613" s="40"/>
      <c r="J613" s="5">
        <v>0</v>
      </c>
      <c r="K613" s="5">
        <v>0</v>
      </c>
      <c r="L613" s="5">
        <v>0</v>
      </c>
    </row>
    <row r="614" spans="1:12" ht="37.5" hidden="1">
      <c r="A614" s="66"/>
      <c r="B614" s="76"/>
      <c r="C614" s="103"/>
      <c r="D614" s="12" t="s">
        <v>6</v>
      </c>
      <c r="E614" s="38"/>
      <c r="F614" s="40"/>
      <c r="G614" s="40"/>
      <c r="H614" s="40"/>
      <c r="I614" s="40"/>
      <c r="J614" s="5">
        <v>0</v>
      </c>
      <c r="K614" s="5">
        <v>0</v>
      </c>
      <c r="L614" s="5">
        <v>0</v>
      </c>
    </row>
    <row r="615" spans="1:12" ht="56.25" hidden="1">
      <c r="A615" s="66"/>
      <c r="B615" s="76"/>
      <c r="C615" s="103"/>
      <c r="D615" s="13" t="s">
        <v>154</v>
      </c>
      <c r="E615" s="38"/>
      <c r="F615" s="40"/>
      <c r="G615" s="40"/>
      <c r="H615" s="40"/>
      <c r="I615" s="40"/>
      <c r="J615" s="5">
        <v>0</v>
      </c>
      <c r="K615" s="5">
        <v>0</v>
      </c>
      <c r="L615" s="5">
        <v>0</v>
      </c>
    </row>
    <row r="616" spans="1:12" ht="75" hidden="1">
      <c r="A616" s="66"/>
      <c r="B616" s="76"/>
      <c r="C616" s="103"/>
      <c r="D616" s="13" t="s">
        <v>159</v>
      </c>
      <c r="E616" s="38"/>
      <c r="F616" s="40"/>
      <c r="G616" s="40"/>
      <c r="H616" s="40"/>
      <c r="I616" s="40"/>
      <c r="J616" s="5">
        <v>0</v>
      </c>
      <c r="K616" s="5">
        <v>0</v>
      </c>
      <c r="L616" s="5">
        <v>0</v>
      </c>
    </row>
    <row r="617" spans="1:12" ht="56.25" hidden="1">
      <c r="A617" s="66"/>
      <c r="B617" s="76"/>
      <c r="C617" s="103"/>
      <c r="D617" s="13" t="s">
        <v>154</v>
      </c>
      <c r="E617" s="38">
        <v>0</v>
      </c>
      <c r="F617" s="40"/>
      <c r="G617" s="40"/>
      <c r="H617" s="40"/>
      <c r="I617" s="40"/>
      <c r="J617" s="5">
        <v>0</v>
      </c>
      <c r="K617" s="5">
        <v>0</v>
      </c>
      <c r="L617" s="5">
        <v>0</v>
      </c>
    </row>
    <row r="618" spans="1:12" hidden="1">
      <c r="A618" s="66"/>
      <c r="B618" s="76"/>
      <c r="C618" s="103"/>
      <c r="D618" s="12" t="s">
        <v>162</v>
      </c>
      <c r="E618" s="38">
        <v>0</v>
      </c>
      <c r="F618" s="38" t="s">
        <v>166</v>
      </c>
      <c r="G618" s="38" t="s">
        <v>166</v>
      </c>
      <c r="H618" s="38" t="s">
        <v>166</v>
      </c>
      <c r="I618" s="40"/>
      <c r="J618" s="5">
        <v>0</v>
      </c>
      <c r="K618" s="5" t="s">
        <v>166</v>
      </c>
      <c r="L618" s="5" t="s">
        <v>166</v>
      </c>
    </row>
    <row r="619" spans="1:12" ht="37.5" hidden="1">
      <c r="A619" s="67"/>
      <c r="B619" s="77"/>
      <c r="C619" s="103"/>
      <c r="D619" s="12" t="s">
        <v>163</v>
      </c>
      <c r="E619" s="38">
        <v>0</v>
      </c>
      <c r="F619" s="38" t="s">
        <v>166</v>
      </c>
      <c r="G619" s="38" t="s">
        <v>166</v>
      </c>
      <c r="H619" s="38" t="s">
        <v>166</v>
      </c>
      <c r="I619" s="40"/>
      <c r="J619" s="5">
        <v>0</v>
      </c>
      <c r="K619" s="5" t="s">
        <v>166</v>
      </c>
      <c r="L619" s="5" t="s">
        <v>166</v>
      </c>
    </row>
    <row r="620" spans="1:12">
      <c r="A620" s="65" t="s">
        <v>302</v>
      </c>
      <c r="B620" s="75" t="s">
        <v>303</v>
      </c>
      <c r="C620" s="102" t="s">
        <v>3</v>
      </c>
      <c r="D620" s="11" t="s">
        <v>1</v>
      </c>
      <c r="E620" s="38">
        <f>E621+E623+E625+E627+E628</f>
        <v>9391.1</v>
      </c>
      <c r="F620" s="38" t="s">
        <v>166</v>
      </c>
      <c r="G620" s="38" t="s">
        <v>166</v>
      </c>
      <c r="H620" s="38" t="s">
        <v>166</v>
      </c>
      <c r="I620" s="38">
        <f>I621+I623+I625+I627+I628</f>
        <v>0</v>
      </c>
      <c r="J620" s="5">
        <f>I620/E620*100</f>
        <v>0</v>
      </c>
      <c r="K620" s="5" t="s">
        <v>166</v>
      </c>
      <c r="L620" s="5" t="s">
        <v>166</v>
      </c>
    </row>
    <row r="621" spans="1:12">
      <c r="A621" s="66"/>
      <c r="B621" s="76"/>
      <c r="C621" s="103"/>
      <c r="D621" s="12" t="s">
        <v>2</v>
      </c>
      <c r="E621" s="38">
        <v>9391.1</v>
      </c>
      <c r="F621" s="41">
        <v>29391.1</v>
      </c>
      <c r="G621" s="41">
        <v>29391.1</v>
      </c>
      <c r="H621" s="40">
        <v>0</v>
      </c>
      <c r="I621" s="40">
        <v>0</v>
      </c>
      <c r="J621" s="5">
        <f t="shared" ref="J621" si="170">I621/E621*100</f>
        <v>0</v>
      </c>
      <c r="K621" s="5">
        <f>H621/F621*100</f>
        <v>0</v>
      </c>
      <c r="L621" s="5">
        <f>H621/G621*100</f>
        <v>0</v>
      </c>
    </row>
    <row r="622" spans="1:12" ht="37.5">
      <c r="A622" s="66"/>
      <c r="B622" s="76"/>
      <c r="C622" s="103"/>
      <c r="D622" s="12" t="s">
        <v>153</v>
      </c>
      <c r="E622" s="38">
        <v>0</v>
      </c>
      <c r="F622" s="40">
        <v>0</v>
      </c>
      <c r="G622" s="40">
        <v>0</v>
      </c>
      <c r="H622" s="40">
        <v>0</v>
      </c>
      <c r="I622" s="40">
        <v>0</v>
      </c>
      <c r="J622" s="5">
        <v>0</v>
      </c>
      <c r="K622" s="5">
        <v>0</v>
      </c>
      <c r="L622" s="5">
        <v>0</v>
      </c>
    </row>
    <row r="623" spans="1:12" ht="37.5">
      <c r="A623" s="66"/>
      <c r="B623" s="76"/>
      <c r="C623" s="103"/>
      <c r="D623" s="12" t="s">
        <v>6</v>
      </c>
      <c r="E623" s="38">
        <v>0</v>
      </c>
      <c r="F623" s="40">
        <v>0</v>
      </c>
      <c r="G623" s="40">
        <v>0</v>
      </c>
      <c r="H623" s="40">
        <v>0</v>
      </c>
      <c r="I623" s="40">
        <v>0</v>
      </c>
      <c r="J623" s="5">
        <v>0</v>
      </c>
      <c r="K623" s="5">
        <v>0</v>
      </c>
      <c r="L623" s="5">
        <v>0</v>
      </c>
    </row>
    <row r="624" spans="1:12" ht="56.25">
      <c r="A624" s="66"/>
      <c r="B624" s="76"/>
      <c r="C624" s="103"/>
      <c r="D624" s="13" t="s">
        <v>154</v>
      </c>
      <c r="E624" s="38">
        <v>0</v>
      </c>
      <c r="F624" s="40">
        <v>0</v>
      </c>
      <c r="G624" s="40">
        <v>0</v>
      </c>
      <c r="H624" s="40">
        <v>0</v>
      </c>
      <c r="I624" s="40">
        <v>0</v>
      </c>
      <c r="J624" s="5">
        <v>0</v>
      </c>
      <c r="K624" s="5">
        <v>0</v>
      </c>
      <c r="L624" s="5">
        <v>0</v>
      </c>
    </row>
    <row r="625" spans="1:12" ht="75">
      <c r="A625" s="66"/>
      <c r="B625" s="76"/>
      <c r="C625" s="103"/>
      <c r="D625" s="13" t="s">
        <v>159</v>
      </c>
      <c r="E625" s="38">
        <v>0</v>
      </c>
      <c r="F625" s="40">
        <v>0</v>
      </c>
      <c r="G625" s="40">
        <v>0</v>
      </c>
      <c r="H625" s="40">
        <v>0</v>
      </c>
      <c r="I625" s="40">
        <v>0</v>
      </c>
      <c r="J625" s="5">
        <v>0</v>
      </c>
      <c r="K625" s="5">
        <v>0</v>
      </c>
      <c r="L625" s="5">
        <v>0</v>
      </c>
    </row>
    <row r="626" spans="1:12" ht="56.25">
      <c r="A626" s="66"/>
      <c r="B626" s="76"/>
      <c r="C626" s="103"/>
      <c r="D626" s="13" t="s">
        <v>154</v>
      </c>
      <c r="E626" s="38">
        <v>0</v>
      </c>
      <c r="F626" s="40">
        <v>0</v>
      </c>
      <c r="G626" s="40">
        <v>0</v>
      </c>
      <c r="H626" s="40">
        <v>0</v>
      </c>
      <c r="I626" s="40">
        <v>0</v>
      </c>
      <c r="J626" s="5">
        <v>0</v>
      </c>
      <c r="K626" s="5">
        <v>0</v>
      </c>
      <c r="L626" s="5">
        <v>0</v>
      </c>
    </row>
    <row r="627" spans="1:12">
      <c r="A627" s="66"/>
      <c r="B627" s="76"/>
      <c r="C627" s="103"/>
      <c r="D627" s="12" t="s">
        <v>162</v>
      </c>
      <c r="E627" s="38">
        <v>0</v>
      </c>
      <c r="F627" s="38" t="s">
        <v>166</v>
      </c>
      <c r="G627" s="38" t="s">
        <v>166</v>
      </c>
      <c r="H627" s="38" t="s">
        <v>166</v>
      </c>
      <c r="I627" s="40">
        <v>0</v>
      </c>
      <c r="J627" s="5">
        <v>0</v>
      </c>
      <c r="K627" s="5" t="s">
        <v>166</v>
      </c>
      <c r="L627" s="5" t="s">
        <v>166</v>
      </c>
    </row>
    <row r="628" spans="1:12" ht="37.5">
      <c r="A628" s="67"/>
      <c r="B628" s="77"/>
      <c r="C628" s="103"/>
      <c r="D628" s="12" t="s">
        <v>163</v>
      </c>
      <c r="E628" s="38">
        <v>0</v>
      </c>
      <c r="F628" s="38" t="s">
        <v>166</v>
      </c>
      <c r="G628" s="38" t="s">
        <v>166</v>
      </c>
      <c r="H628" s="38" t="s">
        <v>166</v>
      </c>
      <c r="I628" s="40">
        <v>0</v>
      </c>
      <c r="J628" s="5">
        <v>0</v>
      </c>
      <c r="K628" s="5" t="s">
        <v>166</v>
      </c>
      <c r="L628" s="5" t="s">
        <v>166</v>
      </c>
    </row>
    <row r="629" spans="1:12" hidden="1">
      <c r="A629" s="65" t="s">
        <v>304</v>
      </c>
      <c r="B629" s="75" t="s">
        <v>305</v>
      </c>
      <c r="C629" s="102" t="s">
        <v>3</v>
      </c>
      <c r="D629" s="11" t="s">
        <v>1</v>
      </c>
      <c r="E629" s="38">
        <f>E630+E632+E634+E636+E637</f>
        <v>0</v>
      </c>
      <c r="F629" s="38" t="s">
        <v>166</v>
      </c>
      <c r="G629" s="38" t="s">
        <v>166</v>
      </c>
      <c r="H629" s="38" t="s">
        <v>166</v>
      </c>
      <c r="I629" s="38">
        <f>I630+I632+I634+I636+I637</f>
        <v>0</v>
      </c>
      <c r="J629" s="5">
        <v>0</v>
      </c>
      <c r="K629" s="5" t="s">
        <v>166</v>
      </c>
      <c r="L629" s="5" t="s">
        <v>166</v>
      </c>
    </row>
    <row r="630" spans="1:12" hidden="1">
      <c r="A630" s="66"/>
      <c r="B630" s="76"/>
      <c r="C630" s="103"/>
      <c r="D630" s="12" t="s">
        <v>2</v>
      </c>
      <c r="E630" s="38">
        <v>0</v>
      </c>
      <c r="F630" s="40"/>
      <c r="G630" s="40"/>
      <c r="H630" s="40"/>
      <c r="I630" s="40"/>
      <c r="J630" s="5">
        <v>0</v>
      </c>
      <c r="K630" s="5">
        <v>0</v>
      </c>
      <c r="L630" s="5">
        <v>0</v>
      </c>
    </row>
    <row r="631" spans="1:12" ht="37.5" hidden="1">
      <c r="A631" s="66"/>
      <c r="B631" s="76"/>
      <c r="C631" s="103"/>
      <c r="D631" s="12" t="s">
        <v>153</v>
      </c>
      <c r="E631" s="38">
        <v>0</v>
      </c>
      <c r="F631" s="40"/>
      <c r="G631" s="40"/>
      <c r="H631" s="40"/>
      <c r="I631" s="40"/>
      <c r="J631" s="5">
        <v>0</v>
      </c>
      <c r="K631" s="5">
        <v>0</v>
      </c>
      <c r="L631" s="5">
        <v>0</v>
      </c>
    </row>
    <row r="632" spans="1:12" ht="37.5" hidden="1">
      <c r="A632" s="66"/>
      <c r="B632" s="76"/>
      <c r="C632" s="103"/>
      <c r="D632" s="12" t="s">
        <v>6</v>
      </c>
      <c r="E632" s="38"/>
      <c r="F632" s="40"/>
      <c r="G632" s="40"/>
      <c r="H632" s="40"/>
      <c r="I632" s="40"/>
      <c r="J632" s="5">
        <v>0</v>
      </c>
      <c r="K632" s="5">
        <v>0</v>
      </c>
      <c r="L632" s="5">
        <v>0</v>
      </c>
    </row>
    <row r="633" spans="1:12" ht="56.25" hidden="1">
      <c r="A633" s="66"/>
      <c r="B633" s="76"/>
      <c r="C633" s="103"/>
      <c r="D633" s="13" t="s">
        <v>154</v>
      </c>
      <c r="E633" s="38"/>
      <c r="F633" s="40"/>
      <c r="G633" s="40"/>
      <c r="H633" s="40"/>
      <c r="I633" s="40"/>
      <c r="J633" s="5">
        <v>0</v>
      </c>
      <c r="K633" s="5">
        <v>0</v>
      </c>
      <c r="L633" s="5">
        <v>0</v>
      </c>
    </row>
    <row r="634" spans="1:12" ht="75" hidden="1">
      <c r="A634" s="66"/>
      <c r="B634" s="76"/>
      <c r="C634" s="103"/>
      <c r="D634" s="13" t="s">
        <v>159</v>
      </c>
      <c r="E634" s="38"/>
      <c r="F634" s="40"/>
      <c r="G634" s="40"/>
      <c r="H634" s="40"/>
      <c r="I634" s="40"/>
      <c r="J634" s="5">
        <v>0</v>
      </c>
      <c r="K634" s="5">
        <v>0</v>
      </c>
      <c r="L634" s="5">
        <v>0</v>
      </c>
    </row>
    <row r="635" spans="1:12" ht="56.25" hidden="1">
      <c r="A635" s="66"/>
      <c r="B635" s="76"/>
      <c r="C635" s="103"/>
      <c r="D635" s="13" t="s">
        <v>154</v>
      </c>
      <c r="E635" s="38">
        <v>0</v>
      </c>
      <c r="F635" s="40"/>
      <c r="G635" s="40"/>
      <c r="H635" s="40"/>
      <c r="I635" s="40"/>
      <c r="J635" s="5">
        <v>0</v>
      </c>
      <c r="K635" s="5">
        <v>0</v>
      </c>
      <c r="L635" s="5">
        <v>0</v>
      </c>
    </row>
    <row r="636" spans="1:12" hidden="1">
      <c r="A636" s="66"/>
      <c r="B636" s="76"/>
      <c r="C636" s="103"/>
      <c r="D636" s="12" t="s">
        <v>162</v>
      </c>
      <c r="E636" s="38">
        <v>0</v>
      </c>
      <c r="F636" s="38" t="s">
        <v>166</v>
      </c>
      <c r="G636" s="38" t="s">
        <v>166</v>
      </c>
      <c r="H636" s="38" t="s">
        <v>166</v>
      </c>
      <c r="I636" s="40"/>
      <c r="J636" s="5">
        <v>0</v>
      </c>
      <c r="K636" s="5" t="s">
        <v>166</v>
      </c>
      <c r="L636" s="5" t="s">
        <v>166</v>
      </c>
    </row>
    <row r="637" spans="1:12" ht="37.5" hidden="1">
      <c r="A637" s="67"/>
      <c r="B637" s="77"/>
      <c r="C637" s="103"/>
      <c r="D637" s="12" t="s">
        <v>163</v>
      </c>
      <c r="E637" s="38">
        <v>0</v>
      </c>
      <c r="F637" s="38" t="s">
        <v>166</v>
      </c>
      <c r="G637" s="38" t="s">
        <v>166</v>
      </c>
      <c r="H637" s="38" t="s">
        <v>166</v>
      </c>
      <c r="I637" s="40"/>
      <c r="J637" s="5">
        <v>0</v>
      </c>
      <c r="K637" s="5" t="s">
        <v>166</v>
      </c>
      <c r="L637" s="5" t="s">
        <v>166</v>
      </c>
    </row>
    <row r="638" spans="1:12" hidden="1">
      <c r="A638" s="104" t="s">
        <v>306</v>
      </c>
      <c r="B638" s="75" t="s">
        <v>307</v>
      </c>
      <c r="C638" s="102" t="s">
        <v>3</v>
      </c>
      <c r="D638" s="11" t="s">
        <v>1</v>
      </c>
      <c r="E638" s="38">
        <f>E639+E641+E643+E645+E646</f>
        <v>0</v>
      </c>
      <c r="F638" s="38" t="s">
        <v>166</v>
      </c>
      <c r="G638" s="38" t="s">
        <v>166</v>
      </c>
      <c r="H638" s="38" t="s">
        <v>166</v>
      </c>
      <c r="I638" s="38">
        <f>I639+I641+I643+I645+I646</f>
        <v>0</v>
      </c>
      <c r="J638" s="5">
        <v>0</v>
      </c>
      <c r="K638" s="5" t="s">
        <v>166</v>
      </c>
      <c r="L638" s="5" t="s">
        <v>166</v>
      </c>
    </row>
    <row r="639" spans="1:12" hidden="1">
      <c r="A639" s="105"/>
      <c r="B639" s="76"/>
      <c r="C639" s="103"/>
      <c r="D639" s="12" t="s">
        <v>2</v>
      </c>
      <c r="E639" s="38">
        <v>0</v>
      </c>
      <c r="F639" s="40"/>
      <c r="G639" s="40"/>
      <c r="H639" s="40"/>
      <c r="I639" s="40"/>
      <c r="J639" s="5">
        <v>0</v>
      </c>
      <c r="K639" s="5">
        <v>0</v>
      </c>
      <c r="L639" s="5">
        <v>0</v>
      </c>
    </row>
    <row r="640" spans="1:12" ht="37.5" hidden="1">
      <c r="A640" s="105"/>
      <c r="B640" s="76"/>
      <c r="C640" s="103"/>
      <c r="D640" s="12" t="s">
        <v>153</v>
      </c>
      <c r="E640" s="38">
        <v>0</v>
      </c>
      <c r="F640" s="40"/>
      <c r="G640" s="40"/>
      <c r="H640" s="40"/>
      <c r="I640" s="40"/>
      <c r="J640" s="5">
        <v>0</v>
      </c>
      <c r="K640" s="5">
        <v>0</v>
      </c>
      <c r="L640" s="5">
        <v>0</v>
      </c>
    </row>
    <row r="641" spans="1:12" ht="37.5" hidden="1">
      <c r="A641" s="105"/>
      <c r="B641" s="76"/>
      <c r="C641" s="103"/>
      <c r="D641" s="12" t="s">
        <v>6</v>
      </c>
      <c r="E641" s="38"/>
      <c r="F641" s="40"/>
      <c r="G641" s="40"/>
      <c r="H641" s="40"/>
      <c r="I641" s="40"/>
      <c r="J641" s="5">
        <v>0</v>
      </c>
      <c r="K641" s="5">
        <v>0</v>
      </c>
      <c r="L641" s="5">
        <v>0</v>
      </c>
    </row>
    <row r="642" spans="1:12" ht="56.25" hidden="1">
      <c r="A642" s="105"/>
      <c r="B642" s="76"/>
      <c r="C642" s="103"/>
      <c r="D642" s="13" t="s">
        <v>154</v>
      </c>
      <c r="E642" s="38"/>
      <c r="F642" s="40"/>
      <c r="G642" s="40"/>
      <c r="H642" s="40"/>
      <c r="I642" s="40"/>
      <c r="J642" s="5">
        <v>0</v>
      </c>
      <c r="K642" s="5">
        <v>0</v>
      </c>
      <c r="L642" s="5">
        <v>0</v>
      </c>
    </row>
    <row r="643" spans="1:12" ht="75" hidden="1">
      <c r="A643" s="105"/>
      <c r="B643" s="76"/>
      <c r="C643" s="103"/>
      <c r="D643" s="13" t="s">
        <v>159</v>
      </c>
      <c r="E643" s="38"/>
      <c r="F643" s="40"/>
      <c r="G643" s="40"/>
      <c r="H643" s="40"/>
      <c r="I643" s="40"/>
      <c r="J643" s="5">
        <v>0</v>
      </c>
      <c r="K643" s="5">
        <v>0</v>
      </c>
      <c r="L643" s="5">
        <v>0</v>
      </c>
    </row>
    <row r="644" spans="1:12" ht="56.25" hidden="1">
      <c r="A644" s="105"/>
      <c r="B644" s="76"/>
      <c r="C644" s="103"/>
      <c r="D644" s="13" t="s">
        <v>154</v>
      </c>
      <c r="E644" s="38">
        <v>0</v>
      </c>
      <c r="F644" s="40"/>
      <c r="G644" s="40"/>
      <c r="H644" s="40"/>
      <c r="I644" s="40"/>
      <c r="J644" s="5">
        <v>0</v>
      </c>
      <c r="K644" s="5">
        <v>0</v>
      </c>
      <c r="L644" s="5">
        <v>0</v>
      </c>
    </row>
    <row r="645" spans="1:12" hidden="1">
      <c r="A645" s="105"/>
      <c r="B645" s="76"/>
      <c r="C645" s="103"/>
      <c r="D645" s="12" t="s">
        <v>162</v>
      </c>
      <c r="E645" s="38">
        <v>0</v>
      </c>
      <c r="F645" s="38" t="s">
        <v>166</v>
      </c>
      <c r="G645" s="38" t="s">
        <v>166</v>
      </c>
      <c r="H645" s="38" t="s">
        <v>166</v>
      </c>
      <c r="I645" s="40"/>
      <c r="J645" s="5">
        <v>0</v>
      </c>
      <c r="K645" s="5" t="s">
        <v>166</v>
      </c>
      <c r="L645" s="5" t="s">
        <v>166</v>
      </c>
    </row>
    <row r="646" spans="1:12" ht="37.5" hidden="1">
      <c r="A646" s="106"/>
      <c r="B646" s="77"/>
      <c r="C646" s="103"/>
      <c r="D646" s="12" t="s">
        <v>163</v>
      </c>
      <c r="E646" s="38">
        <v>0</v>
      </c>
      <c r="F646" s="38" t="s">
        <v>166</v>
      </c>
      <c r="G646" s="38" t="s">
        <v>166</v>
      </c>
      <c r="H646" s="38" t="s">
        <v>166</v>
      </c>
      <c r="I646" s="40"/>
      <c r="J646" s="5">
        <v>0</v>
      </c>
      <c r="K646" s="5" t="s">
        <v>166</v>
      </c>
      <c r="L646" s="5" t="s">
        <v>166</v>
      </c>
    </row>
    <row r="647" spans="1:12">
      <c r="A647" s="65" t="s">
        <v>308</v>
      </c>
      <c r="B647" s="75" t="s">
        <v>309</v>
      </c>
      <c r="C647" s="102" t="s">
        <v>3</v>
      </c>
      <c r="D647" s="11" t="s">
        <v>1</v>
      </c>
      <c r="E647" s="38">
        <f>E648+E650+E652+E654+E655</f>
        <v>179720.5</v>
      </c>
      <c r="F647" s="38" t="s">
        <v>166</v>
      </c>
      <c r="G647" s="38" t="s">
        <v>166</v>
      </c>
      <c r="H647" s="38" t="s">
        <v>166</v>
      </c>
      <c r="I647" s="38">
        <f>I648+I650+I652+I654+I655</f>
        <v>7914.8</v>
      </c>
      <c r="J647" s="5">
        <f t="shared" ref="J647:J649" si="171">I647/E647*100</f>
        <v>4.4039494659763356</v>
      </c>
      <c r="K647" s="5" t="s">
        <v>166</v>
      </c>
      <c r="L647" s="5" t="s">
        <v>166</v>
      </c>
    </row>
    <row r="648" spans="1:12">
      <c r="A648" s="66"/>
      <c r="B648" s="76"/>
      <c r="C648" s="103"/>
      <c r="D648" s="12" t="s">
        <v>2</v>
      </c>
      <c r="E648" s="38">
        <v>3594.5</v>
      </c>
      <c r="F648" s="38">
        <v>3594.5</v>
      </c>
      <c r="G648" s="38">
        <v>3594.5</v>
      </c>
      <c r="H648" s="41">
        <v>158.30000000000001</v>
      </c>
      <c r="I648" s="41">
        <v>158.30000000000001</v>
      </c>
      <c r="J648" s="5">
        <f t="shared" si="171"/>
        <v>4.403950479899847</v>
      </c>
      <c r="K648" s="5">
        <f t="shared" ref="K648:K651" si="172">H648/F648*100</f>
        <v>4.403950479899847</v>
      </c>
      <c r="L648" s="5">
        <f t="shared" ref="L648:L651" si="173">H648/G648*100</f>
        <v>4.403950479899847</v>
      </c>
    </row>
    <row r="649" spans="1:12" ht="37.5">
      <c r="A649" s="66"/>
      <c r="B649" s="76"/>
      <c r="C649" s="103"/>
      <c r="D649" s="12" t="s">
        <v>153</v>
      </c>
      <c r="E649" s="38">
        <v>3594.5</v>
      </c>
      <c r="F649" s="38">
        <v>3594.5</v>
      </c>
      <c r="G649" s="38">
        <v>3594.5</v>
      </c>
      <c r="H649" s="41">
        <v>158.30000000000001</v>
      </c>
      <c r="I649" s="41">
        <v>158.30000000000001</v>
      </c>
      <c r="J649" s="5">
        <f t="shared" si="171"/>
        <v>4.403950479899847</v>
      </c>
      <c r="K649" s="5">
        <f t="shared" si="172"/>
        <v>4.403950479899847</v>
      </c>
      <c r="L649" s="5">
        <f t="shared" si="173"/>
        <v>4.403950479899847</v>
      </c>
    </row>
    <row r="650" spans="1:12" ht="37.5">
      <c r="A650" s="66"/>
      <c r="B650" s="76"/>
      <c r="C650" s="103"/>
      <c r="D650" s="12" t="s">
        <v>6</v>
      </c>
      <c r="E650" s="38">
        <v>176126</v>
      </c>
      <c r="F650" s="38">
        <v>176126</v>
      </c>
      <c r="G650" s="38">
        <v>176126</v>
      </c>
      <c r="H650" s="41">
        <v>7756.5</v>
      </c>
      <c r="I650" s="41">
        <v>7756.5</v>
      </c>
      <c r="J650" s="5">
        <f t="shared" ref="J650:J660" si="174">I650/E650*100</f>
        <v>4.40394944528349</v>
      </c>
      <c r="K650" s="5">
        <f t="shared" si="172"/>
        <v>4.40394944528349</v>
      </c>
      <c r="L650" s="5">
        <f t="shared" si="173"/>
        <v>4.40394944528349</v>
      </c>
    </row>
    <row r="651" spans="1:12" ht="56.25">
      <c r="A651" s="66"/>
      <c r="B651" s="76"/>
      <c r="C651" s="103"/>
      <c r="D651" s="13" t="s">
        <v>154</v>
      </c>
      <c r="E651" s="38">
        <v>176126</v>
      </c>
      <c r="F651" s="38">
        <v>176126</v>
      </c>
      <c r="G651" s="38">
        <v>176126</v>
      </c>
      <c r="H651" s="41">
        <v>7756.5</v>
      </c>
      <c r="I651" s="41">
        <v>7756.5</v>
      </c>
      <c r="J651" s="5">
        <f t="shared" si="174"/>
        <v>4.40394944528349</v>
      </c>
      <c r="K651" s="5">
        <f t="shared" si="172"/>
        <v>4.40394944528349</v>
      </c>
      <c r="L651" s="5">
        <f t="shared" si="173"/>
        <v>4.40394944528349</v>
      </c>
    </row>
    <row r="652" spans="1:12" ht="75">
      <c r="A652" s="66"/>
      <c r="B652" s="76"/>
      <c r="C652" s="103"/>
      <c r="D652" s="13" t="s">
        <v>159</v>
      </c>
      <c r="E652" s="38">
        <v>0</v>
      </c>
      <c r="F652" s="38">
        <v>0</v>
      </c>
      <c r="G652" s="38">
        <v>0</v>
      </c>
      <c r="H652" s="38">
        <v>0</v>
      </c>
      <c r="I652" s="38">
        <v>0</v>
      </c>
      <c r="J652" s="5">
        <v>0</v>
      </c>
      <c r="K652" s="5">
        <v>0</v>
      </c>
      <c r="L652" s="5">
        <v>0</v>
      </c>
    </row>
    <row r="653" spans="1:12" ht="56.25">
      <c r="A653" s="66"/>
      <c r="B653" s="76"/>
      <c r="C653" s="103"/>
      <c r="D653" s="13" t="s">
        <v>154</v>
      </c>
      <c r="E653" s="38">
        <v>0</v>
      </c>
      <c r="F653" s="38">
        <v>0</v>
      </c>
      <c r="G653" s="38">
        <v>0</v>
      </c>
      <c r="H653" s="38">
        <v>0</v>
      </c>
      <c r="I653" s="38">
        <v>0</v>
      </c>
      <c r="J653" s="5">
        <v>0</v>
      </c>
      <c r="K653" s="5">
        <v>0</v>
      </c>
      <c r="L653" s="5">
        <v>0</v>
      </c>
    </row>
    <row r="654" spans="1:12">
      <c r="A654" s="66"/>
      <c r="B654" s="76"/>
      <c r="C654" s="103"/>
      <c r="D654" s="12" t="s">
        <v>162</v>
      </c>
      <c r="E654" s="38">
        <v>0</v>
      </c>
      <c r="F654" s="38" t="s">
        <v>166</v>
      </c>
      <c r="G654" s="38" t="s">
        <v>166</v>
      </c>
      <c r="H654" s="38" t="s">
        <v>166</v>
      </c>
      <c r="I654" s="38">
        <v>0</v>
      </c>
      <c r="J654" s="5">
        <v>0</v>
      </c>
      <c r="K654" s="5" t="s">
        <v>166</v>
      </c>
      <c r="L654" s="5" t="s">
        <v>166</v>
      </c>
    </row>
    <row r="655" spans="1:12" ht="37.5">
      <c r="A655" s="67"/>
      <c r="B655" s="77"/>
      <c r="C655" s="103"/>
      <c r="D655" s="12" t="s">
        <v>163</v>
      </c>
      <c r="E655" s="38">
        <v>0</v>
      </c>
      <c r="F655" s="38" t="s">
        <v>166</v>
      </c>
      <c r="G655" s="38" t="s">
        <v>166</v>
      </c>
      <c r="H655" s="38" t="s">
        <v>166</v>
      </c>
      <c r="I655" s="38">
        <v>0</v>
      </c>
      <c r="J655" s="5">
        <v>0</v>
      </c>
      <c r="K655" s="5" t="s">
        <v>166</v>
      </c>
      <c r="L655" s="5" t="s">
        <v>166</v>
      </c>
    </row>
    <row r="656" spans="1:12">
      <c r="A656" s="65" t="s">
        <v>310</v>
      </c>
      <c r="B656" s="75" t="s">
        <v>311</v>
      </c>
      <c r="C656" s="102" t="s">
        <v>3</v>
      </c>
      <c r="D656" s="11" t="s">
        <v>1</v>
      </c>
      <c r="E656" s="38">
        <f>E657+E659+E661+E663+E664</f>
        <v>1598180.9</v>
      </c>
      <c r="F656" s="38" t="s">
        <v>166</v>
      </c>
      <c r="G656" s="38" t="s">
        <v>166</v>
      </c>
      <c r="H656" s="38" t="s">
        <v>166</v>
      </c>
      <c r="I656" s="38">
        <f>I657+I659+I661+I663+I664</f>
        <v>168810.4</v>
      </c>
      <c r="J656" s="5">
        <f t="shared" si="174"/>
        <v>10.562659083211418</v>
      </c>
      <c r="K656" s="5" t="s">
        <v>166</v>
      </c>
      <c r="L656" s="5" t="s">
        <v>166</v>
      </c>
    </row>
    <row r="657" spans="1:12">
      <c r="A657" s="66"/>
      <c r="B657" s="76"/>
      <c r="C657" s="103"/>
      <c r="D657" s="12" t="s">
        <v>2</v>
      </c>
      <c r="E657" s="38">
        <f>E666+E675+E684+E693+E702+E711+E720+E729+E738+E747+E756+E765+E774+E783+E792+E801+E810+E819+E828+E837+E846+E855+E864+E873+E882+E891+E900+E909+E918+E927+E936+E945</f>
        <v>585158.29999999981</v>
      </c>
      <c r="F657" s="38">
        <f>F666+F675+F684+F693+F702+F711+F720+F729+F738+F747+F756+F765+F774+F783+F792+F801+F810+F819+F828+F837+F846+F855+F864+F873+F882+F891+F900+F909+F918+F927+F936+F945</f>
        <v>631250.89999999991</v>
      </c>
      <c r="G657" s="38">
        <f t="shared" ref="G657:I657" si="175">G666+G675+G684+G693+G702+G711+G720+G729+G738+G747+G756+G765+G774+G783+G792+G801+G810+G819+G828+G837+G846+G855+G864+G873+G882+G891+G900+G909+G918+G927+G936+G945</f>
        <v>630990.59999999986</v>
      </c>
      <c r="H657" s="38">
        <f t="shared" si="175"/>
        <v>91465.7</v>
      </c>
      <c r="I657" s="38">
        <f t="shared" si="175"/>
        <v>91465.7</v>
      </c>
      <c r="J657" s="5">
        <f t="shared" si="174"/>
        <v>15.630932689496163</v>
      </c>
      <c r="K657" s="5">
        <f t="shared" ref="K657:K660" si="176">H657/F657*100</f>
        <v>14.489595183151424</v>
      </c>
      <c r="L657" s="5">
        <f t="shared" ref="L657:L660" si="177">H657/G657*100</f>
        <v>14.495572517245108</v>
      </c>
    </row>
    <row r="658" spans="1:12" ht="37.5">
      <c r="A658" s="66"/>
      <c r="B658" s="76"/>
      <c r="C658" s="103"/>
      <c r="D658" s="12" t="s">
        <v>153</v>
      </c>
      <c r="E658" s="38">
        <f t="shared" ref="E658:I664" si="178">E667+E676+E685+E694+E703+E712+E721+E730+E739+E748+E757+E766+E775+E784+E793+E802+E811+E820+E829+E838+E847+E856+E865+E874+E883+E892+E901+E910+E919+E928+E937+E946</f>
        <v>54704.600000000006</v>
      </c>
      <c r="F658" s="38">
        <f t="shared" si="178"/>
        <v>54704.600000000006</v>
      </c>
      <c r="G658" s="38">
        <f t="shared" si="178"/>
        <v>54528.600000000006</v>
      </c>
      <c r="H658" s="38">
        <f t="shared" si="178"/>
        <v>1578.9</v>
      </c>
      <c r="I658" s="38">
        <f t="shared" si="178"/>
        <v>1578.9</v>
      </c>
      <c r="J658" s="5">
        <f t="shared" si="174"/>
        <v>2.8862289460118524</v>
      </c>
      <c r="K658" s="5">
        <f t="shared" si="176"/>
        <v>2.8862289460118524</v>
      </c>
      <c r="L658" s="5">
        <f t="shared" si="177"/>
        <v>2.8955447233195057</v>
      </c>
    </row>
    <row r="659" spans="1:12" ht="37.5">
      <c r="A659" s="66"/>
      <c r="B659" s="76"/>
      <c r="C659" s="103"/>
      <c r="D659" s="12" t="s">
        <v>6</v>
      </c>
      <c r="E659" s="38">
        <f t="shared" si="178"/>
        <v>1013022.6</v>
      </c>
      <c r="F659" s="38">
        <f>F668+F677+F686+F695+F704+F713+F722+F731+F740+F749+F758+F767+F776+F785+F794+F803+F812+F821+F830+F839+F848+F857+F866+F875+F893+F902+F911+F920+F929+F938+F947</f>
        <v>1007822.6</v>
      </c>
      <c r="G659" s="38">
        <f t="shared" ref="G659:H660" si="179">G668+G677+G686+G695+G704+G713+G722+G731+G740+G749+G758+G767+G776+G785+G794+G803+G812+G821+G830+G839+G848+G857+G866+G875+G893+G902+G911+G920+G929+G938+G947</f>
        <v>1007822.6</v>
      </c>
      <c r="H659" s="38">
        <f t="shared" si="179"/>
        <v>77344.7</v>
      </c>
      <c r="I659" s="38">
        <f t="shared" si="178"/>
        <v>77344.7</v>
      </c>
      <c r="J659" s="5">
        <f t="shared" si="174"/>
        <v>7.635041903309955</v>
      </c>
      <c r="K659" s="5">
        <f t="shared" si="176"/>
        <v>7.6744359572805774</v>
      </c>
      <c r="L659" s="5">
        <f t="shared" si="177"/>
        <v>7.6744359572805774</v>
      </c>
    </row>
    <row r="660" spans="1:12" ht="56.25">
      <c r="A660" s="66"/>
      <c r="B660" s="76"/>
      <c r="C660" s="103"/>
      <c r="D660" s="13" t="s">
        <v>154</v>
      </c>
      <c r="E660" s="38">
        <f t="shared" si="178"/>
        <v>1007822.6</v>
      </c>
      <c r="F660" s="38">
        <f>F669+F678+F687+F696+F705+F714+F723+F732+F741+F750+F759+F768+F777+F786+F795+F804+F813+F822+F831+F840+F849+F858+F867+F876+F894+F903+F912+F921+F930+F939+F948</f>
        <v>1007822.6</v>
      </c>
      <c r="G660" s="38">
        <f t="shared" si="179"/>
        <v>1007822.6</v>
      </c>
      <c r="H660" s="38">
        <f t="shared" si="179"/>
        <v>77344.7</v>
      </c>
      <c r="I660" s="38">
        <f t="shared" si="178"/>
        <v>77344.7</v>
      </c>
      <c r="J660" s="5">
        <f t="shared" si="174"/>
        <v>7.6744359572805774</v>
      </c>
      <c r="K660" s="5">
        <f t="shared" si="176"/>
        <v>7.6744359572805774</v>
      </c>
      <c r="L660" s="5">
        <f t="shared" si="177"/>
        <v>7.6744359572805774</v>
      </c>
    </row>
    <row r="661" spans="1:12" ht="75">
      <c r="A661" s="66"/>
      <c r="B661" s="76"/>
      <c r="C661" s="103"/>
      <c r="D661" s="13" t="s">
        <v>159</v>
      </c>
      <c r="E661" s="38">
        <f t="shared" si="178"/>
        <v>0</v>
      </c>
      <c r="F661" s="38">
        <f t="shared" si="178"/>
        <v>0</v>
      </c>
      <c r="G661" s="38">
        <f t="shared" si="178"/>
        <v>0</v>
      </c>
      <c r="H661" s="38">
        <f t="shared" si="178"/>
        <v>0</v>
      </c>
      <c r="I661" s="38">
        <f t="shared" si="178"/>
        <v>0</v>
      </c>
      <c r="J661" s="5">
        <v>0</v>
      </c>
      <c r="K661" s="5">
        <v>0</v>
      </c>
      <c r="L661" s="5">
        <v>0</v>
      </c>
    </row>
    <row r="662" spans="1:12" ht="56.25">
      <c r="A662" s="66"/>
      <c r="B662" s="76"/>
      <c r="C662" s="103"/>
      <c r="D662" s="13" t="s">
        <v>154</v>
      </c>
      <c r="E662" s="38">
        <f t="shared" si="178"/>
        <v>0</v>
      </c>
      <c r="F662" s="38">
        <f t="shared" si="178"/>
        <v>0</v>
      </c>
      <c r="G662" s="38">
        <f t="shared" si="178"/>
        <v>0</v>
      </c>
      <c r="H662" s="38">
        <f t="shared" si="178"/>
        <v>0</v>
      </c>
      <c r="I662" s="38">
        <f t="shared" si="178"/>
        <v>0</v>
      </c>
      <c r="J662" s="5">
        <v>0</v>
      </c>
      <c r="K662" s="5">
        <v>0</v>
      </c>
      <c r="L662" s="5">
        <v>0</v>
      </c>
    </row>
    <row r="663" spans="1:12">
      <c r="A663" s="66"/>
      <c r="B663" s="76"/>
      <c r="C663" s="103"/>
      <c r="D663" s="12" t="s">
        <v>162</v>
      </c>
      <c r="E663" s="38">
        <f t="shared" si="178"/>
        <v>0</v>
      </c>
      <c r="F663" s="38" t="s">
        <v>166</v>
      </c>
      <c r="G663" s="38" t="s">
        <v>166</v>
      </c>
      <c r="H663" s="38" t="s">
        <v>166</v>
      </c>
      <c r="I663" s="38">
        <f t="shared" si="178"/>
        <v>0</v>
      </c>
      <c r="J663" s="5">
        <v>0</v>
      </c>
      <c r="K663" s="5" t="s">
        <v>166</v>
      </c>
      <c r="L663" s="5" t="s">
        <v>166</v>
      </c>
    </row>
    <row r="664" spans="1:12" ht="37.5">
      <c r="A664" s="67"/>
      <c r="B664" s="77"/>
      <c r="C664" s="103"/>
      <c r="D664" s="12" t="s">
        <v>163</v>
      </c>
      <c r="E664" s="38">
        <f t="shared" si="178"/>
        <v>0</v>
      </c>
      <c r="F664" s="38" t="s">
        <v>166</v>
      </c>
      <c r="G664" s="38" t="s">
        <v>166</v>
      </c>
      <c r="H664" s="38" t="s">
        <v>166</v>
      </c>
      <c r="I664" s="38">
        <f t="shared" si="178"/>
        <v>0</v>
      </c>
      <c r="J664" s="5">
        <v>0</v>
      </c>
      <c r="K664" s="5" t="s">
        <v>166</v>
      </c>
      <c r="L664" s="5" t="s">
        <v>166</v>
      </c>
    </row>
    <row r="665" spans="1:12">
      <c r="A665" s="65" t="s">
        <v>312</v>
      </c>
      <c r="B665" s="75" t="s">
        <v>313</v>
      </c>
      <c r="C665" s="102" t="s">
        <v>3</v>
      </c>
      <c r="D665" s="11" t="s">
        <v>1</v>
      </c>
      <c r="E665" s="38">
        <f>E666+E668+E670+E672+E673</f>
        <v>0</v>
      </c>
      <c r="F665" s="38" t="s">
        <v>166</v>
      </c>
      <c r="G665" s="38" t="s">
        <v>166</v>
      </c>
      <c r="H665" s="38" t="s">
        <v>166</v>
      </c>
      <c r="I665" s="38">
        <f>I666+I668+I670+I672+I673</f>
        <v>0</v>
      </c>
      <c r="J665" s="5">
        <v>0</v>
      </c>
      <c r="K665" s="5" t="s">
        <v>166</v>
      </c>
      <c r="L665" s="5" t="s">
        <v>166</v>
      </c>
    </row>
    <row r="666" spans="1:12">
      <c r="A666" s="66"/>
      <c r="B666" s="76"/>
      <c r="C666" s="103"/>
      <c r="D666" s="12" t="s">
        <v>2</v>
      </c>
      <c r="E666" s="38">
        <v>0</v>
      </c>
      <c r="F666" s="38">
        <v>0</v>
      </c>
      <c r="G666" s="38">
        <v>0</v>
      </c>
      <c r="H666" s="38">
        <v>0</v>
      </c>
      <c r="I666" s="38">
        <v>0</v>
      </c>
      <c r="J666" s="5">
        <v>0</v>
      </c>
      <c r="K666" s="5">
        <v>0</v>
      </c>
      <c r="L666" s="5">
        <v>0</v>
      </c>
    </row>
    <row r="667" spans="1:12" ht="37.5">
      <c r="A667" s="66"/>
      <c r="B667" s="76"/>
      <c r="C667" s="103"/>
      <c r="D667" s="12" t="s">
        <v>153</v>
      </c>
      <c r="E667" s="38">
        <v>0</v>
      </c>
      <c r="F667" s="40">
        <v>0</v>
      </c>
      <c r="G667" s="40">
        <v>0</v>
      </c>
      <c r="H667" s="40">
        <v>0</v>
      </c>
      <c r="I667" s="40">
        <v>0</v>
      </c>
      <c r="J667" s="5">
        <v>0</v>
      </c>
      <c r="K667" s="5">
        <v>0</v>
      </c>
      <c r="L667" s="5">
        <v>0</v>
      </c>
    </row>
    <row r="668" spans="1:12" ht="37.5">
      <c r="A668" s="66"/>
      <c r="B668" s="76"/>
      <c r="C668" s="103"/>
      <c r="D668" s="12" t="s">
        <v>6</v>
      </c>
      <c r="E668" s="38">
        <v>0</v>
      </c>
      <c r="F668" s="40">
        <v>0</v>
      </c>
      <c r="G668" s="40">
        <v>0</v>
      </c>
      <c r="H668" s="40">
        <v>0</v>
      </c>
      <c r="I668" s="40">
        <v>0</v>
      </c>
      <c r="J668" s="5">
        <v>0</v>
      </c>
      <c r="K668" s="5">
        <v>0</v>
      </c>
      <c r="L668" s="5">
        <v>0</v>
      </c>
    </row>
    <row r="669" spans="1:12" ht="56.25">
      <c r="A669" s="66"/>
      <c r="B669" s="76"/>
      <c r="C669" s="103"/>
      <c r="D669" s="13" t="s">
        <v>154</v>
      </c>
      <c r="E669" s="38">
        <v>0</v>
      </c>
      <c r="F669" s="40">
        <v>0</v>
      </c>
      <c r="G669" s="40">
        <v>0</v>
      </c>
      <c r="H669" s="40">
        <v>0</v>
      </c>
      <c r="I669" s="40">
        <v>0</v>
      </c>
      <c r="J669" s="5">
        <v>0</v>
      </c>
      <c r="K669" s="5">
        <v>0</v>
      </c>
      <c r="L669" s="5">
        <v>0</v>
      </c>
    </row>
    <row r="670" spans="1:12" ht="75">
      <c r="A670" s="66"/>
      <c r="B670" s="76"/>
      <c r="C670" s="103"/>
      <c r="D670" s="13" t="s">
        <v>159</v>
      </c>
      <c r="E670" s="38">
        <v>0</v>
      </c>
      <c r="F670" s="40">
        <v>0</v>
      </c>
      <c r="G670" s="40">
        <v>0</v>
      </c>
      <c r="H670" s="40">
        <v>0</v>
      </c>
      <c r="I670" s="40">
        <v>0</v>
      </c>
      <c r="J670" s="5">
        <v>0</v>
      </c>
      <c r="K670" s="5">
        <v>0</v>
      </c>
      <c r="L670" s="5">
        <v>0</v>
      </c>
    </row>
    <row r="671" spans="1:12" ht="56.25">
      <c r="A671" s="66"/>
      <c r="B671" s="76"/>
      <c r="C671" s="103"/>
      <c r="D671" s="13" t="s">
        <v>154</v>
      </c>
      <c r="E671" s="38">
        <v>0</v>
      </c>
      <c r="F671" s="40">
        <v>0</v>
      </c>
      <c r="G671" s="40">
        <v>0</v>
      </c>
      <c r="H671" s="40">
        <v>0</v>
      </c>
      <c r="I671" s="40">
        <v>0</v>
      </c>
      <c r="J671" s="5">
        <v>0</v>
      </c>
      <c r="K671" s="5">
        <v>0</v>
      </c>
      <c r="L671" s="5">
        <v>0</v>
      </c>
    </row>
    <row r="672" spans="1:12">
      <c r="A672" s="66"/>
      <c r="B672" s="76"/>
      <c r="C672" s="103"/>
      <c r="D672" s="12" t="s">
        <v>162</v>
      </c>
      <c r="E672" s="38">
        <v>0</v>
      </c>
      <c r="F672" s="38" t="s">
        <v>166</v>
      </c>
      <c r="G672" s="38" t="s">
        <v>166</v>
      </c>
      <c r="H672" s="38" t="s">
        <v>166</v>
      </c>
      <c r="I672" s="40">
        <v>0</v>
      </c>
      <c r="J672" s="5">
        <v>0</v>
      </c>
      <c r="K672" s="5" t="s">
        <v>166</v>
      </c>
      <c r="L672" s="5" t="s">
        <v>166</v>
      </c>
    </row>
    <row r="673" spans="1:12" ht="37.5">
      <c r="A673" s="67"/>
      <c r="B673" s="77"/>
      <c r="C673" s="103"/>
      <c r="D673" s="12" t="s">
        <v>163</v>
      </c>
      <c r="E673" s="38">
        <v>0</v>
      </c>
      <c r="F673" s="38" t="s">
        <v>166</v>
      </c>
      <c r="G673" s="38" t="s">
        <v>166</v>
      </c>
      <c r="H673" s="38" t="s">
        <v>166</v>
      </c>
      <c r="I673" s="40">
        <v>0</v>
      </c>
      <c r="J673" s="5">
        <v>0</v>
      </c>
      <c r="K673" s="5" t="s">
        <v>166</v>
      </c>
      <c r="L673" s="5" t="s">
        <v>166</v>
      </c>
    </row>
    <row r="674" spans="1:12">
      <c r="A674" s="65" t="s">
        <v>314</v>
      </c>
      <c r="B674" s="75" t="s">
        <v>315</v>
      </c>
      <c r="C674" s="102" t="s">
        <v>3</v>
      </c>
      <c r="D674" s="11" t="s">
        <v>1</v>
      </c>
      <c r="E674" s="38">
        <f>E675+E677+E679+E681+E682</f>
        <v>0</v>
      </c>
      <c r="F674" s="38" t="s">
        <v>166</v>
      </c>
      <c r="G674" s="38" t="s">
        <v>166</v>
      </c>
      <c r="H674" s="38" t="s">
        <v>166</v>
      </c>
      <c r="I674" s="38">
        <f>I675+I677+I679+I681+I682</f>
        <v>0</v>
      </c>
      <c r="J674" s="5">
        <v>0</v>
      </c>
      <c r="K674" s="5" t="s">
        <v>166</v>
      </c>
      <c r="L674" s="5" t="s">
        <v>166</v>
      </c>
    </row>
    <row r="675" spans="1:12">
      <c r="A675" s="66"/>
      <c r="B675" s="76"/>
      <c r="C675" s="103"/>
      <c r="D675" s="12" t="s">
        <v>2</v>
      </c>
      <c r="E675" s="38">
        <v>0</v>
      </c>
      <c r="F675" s="38">
        <v>0</v>
      </c>
      <c r="G675" s="38">
        <v>0</v>
      </c>
      <c r="H675" s="38">
        <v>0</v>
      </c>
      <c r="I675" s="38">
        <v>0</v>
      </c>
      <c r="J675" s="5">
        <v>0</v>
      </c>
      <c r="K675" s="5">
        <v>0</v>
      </c>
      <c r="L675" s="5">
        <v>0</v>
      </c>
    </row>
    <row r="676" spans="1:12" ht="37.5">
      <c r="A676" s="66"/>
      <c r="B676" s="76"/>
      <c r="C676" s="103"/>
      <c r="D676" s="12" t="s">
        <v>153</v>
      </c>
      <c r="E676" s="38">
        <v>0</v>
      </c>
      <c r="F676" s="40">
        <v>0</v>
      </c>
      <c r="G676" s="40">
        <v>0</v>
      </c>
      <c r="H676" s="40">
        <v>0</v>
      </c>
      <c r="I676" s="40">
        <v>0</v>
      </c>
      <c r="J676" s="5">
        <v>0</v>
      </c>
      <c r="K676" s="5">
        <v>0</v>
      </c>
      <c r="L676" s="5">
        <v>0</v>
      </c>
    </row>
    <row r="677" spans="1:12" ht="37.5">
      <c r="A677" s="66"/>
      <c r="B677" s="76"/>
      <c r="C677" s="103"/>
      <c r="D677" s="12" t="s">
        <v>6</v>
      </c>
      <c r="E677" s="38">
        <v>0</v>
      </c>
      <c r="F677" s="40">
        <v>0</v>
      </c>
      <c r="G677" s="40">
        <v>0</v>
      </c>
      <c r="H677" s="40">
        <v>0</v>
      </c>
      <c r="I677" s="40">
        <v>0</v>
      </c>
      <c r="J677" s="5">
        <v>0</v>
      </c>
      <c r="K677" s="5">
        <v>0</v>
      </c>
      <c r="L677" s="5">
        <v>0</v>
      </c>
    </row>
    <row r="678" spans="1:12" ht="56.25">
      <c r="A678" s="66"/>
      <c r="B678" s="76"/>
      <c r="C678" s="103"/>
      <c r="D678" s="13" t="s">
        <v>154</v>
      </c>
      <c r="E678" s="38">
        <v>0</v>
      </c>
      <c r="F678" s="40">
        <v>0</v>
      </c>
      <c r="G678" s="40">
        <v>0</v>
      </c>
      <c r="H678" s="40">
        <v>0</v>
      </c>
      <c r="I678" s="40">
        <v>0</v>
      </c>
      <c r="J678" s="5">
        <v>0</v>
      </c>
      <c r="K678" s="5">
        <v>0</v>
      </c>
      <c r="L678" s="5">
        <v>0</v>
      </c>
    </row>
    <row r="679" spans="1:12" ht="75">
      <c r="A679" s="66"/>
      <c r="B679" s="76"/>
      <c r="C679" s="103"/>
      <c r="D679" s="13" t="s">
        <v>159</v>
      </c>
      <c r="E679" s="38">
        <v>0</v>
      </c>
      <c r="F679" s="40">
        <v>0</v>
      </c>
      <c r="G679" s="40">
        <v>0</v>
      </c>
      <c r="H679" s="40">
        <v>0</v>
      </c>
      <c r="I679" s="40">
        <v>0</v>
      </c>
      <c r="J679" s="5">
        <v>0</v>
      </c>
      <c r="K679" s="5">
        <v>0</v>
      </c>
      <c r="L679" s="5">
        <v>0</v>
      </c>
    </row>
    <row r="680" spans="1:12" ht="56.25">
      <c r="A680" s="66"/>
      <c r="B680" s="76"/>
      <c r="C680" s="103"/>
      <c r="D680" s="13" t="s">
        <v>154</v>
      </c>
      <c r="E680" s="38">
        <v>0</v>
      </c>
      <c r="F680" s="40">
        <v>0</v>
      </c>
      <c r="G680" s="40">
        <v>0</v>
      </c>
      <c r="H680" s="40">
        <v>0</v>
      </c>
      <c r="I680" s="40">
        <v>0</v>
      </c>
      <c r="J680" s="5">
        <v>0</v>
      </c>
      <c r="K680" s="5">
        <v>0</v>
      </c>
      <c r="L680" s="5">
        <v>0</v>
      </c>
    </row>
    <row r="681" spans="1:12">
      <c r="A681" s="66"/>
      <c r="B681" s="76"/>
      <c r="C681" s="103"/>
      <c r="D681" s="12" t="s">
        <v>162</v>
      </c>
      <c r="E681" s="38">
        <v>0</v>
      </c>
      <c r="F681" s="38" t="s">
        <v>166</v>
      </c>
      <c r="G681" s="38" t="s">
        <v>166</v>
      </c>
      <c r="H681" s="38" t="s">
        <v>166</v>
      </c>
      <c r="I681" s="40">
        <v>0</v>
      </c>
      <c r="J681" s="5">
        <v>0</v>
      </c>
      <c r="K681" s="5" t="s">
        <v>166</v>
      </c>
      <c r="L681" s="5" t="s">
        <v>166</v>
      </c>
    </row>
    <row r="682" spans="1:12" ht="37.5">
      <c r="A682" s="67"/>
      <c r="B682" s="77"/>
      <c r="C682" s="103"/>
      <c r="D682" s="12" t="s">
        <v>163</v>
      </c>
      <c r="E682" s="38">
        <v>0</v>
      </c>
      <c r="F682" s="38" t="s">
        <v>166</v>
      </c>
      <c r="G682" s="38" t="s">
        <v>166</v>
      </c>
      <c r="H682" s="38" t="s">
        <v>166</v>
      </c>
      <c r="I682" s="40">
        <v>0</v>
      </c>
      <c r="J682" s="5">
        <v>0</v>
      </c>
      <c r="K682" s="5" t="s">
        <v>166</v>
      </c>
      <c r="L682" s="5" t="s">
        <v>166</v>
      </c>
    </row>
    <row r="683" spans="1:12" hidden="1">
      <c r="A683" s="65" t="s">
        <v>316</v>
      </c>
      <c r="B683" s="75" t="s">
        <v>317</v>
      </c>
      <c r="C683" s="102" t="s">
        <v>3</v>
      </c>
      <c r="D683" s="11" t="s">
        <v>1</v>
      </c>
      <c r="E683" s="38">
        <f>E684+E686+E688+E690+E691</f>
        <v>0</v>
      </c>
      <c r="F683" s="38" t="s">
        <v>166</v>
      </c>
      <c r="G683" s="38" t="s">
        <v>166</v>
      </c>
      <c r="H683" s="38" t="s">
        <v>166</v>
      </c>
      <c r="I683" s="38">
        <f>I684+I686+I688+I690+I691</f>
        <v>0</v>
      </c>
      <c r="J683" s="5">
        <v>0</v>
      </c>
      <c r="K683" s="5" t="s">
        <v>166</v>
      </c>
      <c r="L683" s="5" t="s">
        <v>166</v>
      </c>
    </row>
    <row r="684" spans="1:12" hidden="1">
      <c r="A684" s="66"/>
      <c r="B684" s="76"/>
      <c r="C684" s="103"/>
      <c r="D684" s="12" t="s">
        <v>2</v>
      </c>
      <c r="E684" s="38">
        <v>0</v>
      </c>
      <c r="F684" s="40"/>
      <c r="G684" s="40"/>
      <c r="H684" s="40"/>
      <c r="I684" s="40"/>
      <c r="J684" s="5">
        <v>0</v>
      </c>
      <c r="K684" s="5">
        <v>0</v>
      </c>
      <c r="L684" s="5">
        <v>0</v>
      </c>
    </row>
    <row r="685" spans="1:12" ht="37.5" hidden="1">
      <c r="A685" s="66"/>
      <c r="B685" s="76"/>
      <c r="C685" s="103"/>
      <c r="D685" s="12" t="s">
        <v>153</v>
      </c>
      <c r="E685" s="38">
        <v>0</v>
      </c>
      <c r="F685" s="40"/>
      <c r="G685" s="40"/>
      <c r="H685" s="40"/>
      <c r="I685" s="40"/>
      <c r="J685" s="5">
        <v>0</v>
      </c>
      <c r="K685" s="5">
        <v>0</v>
      </c>
      <c r="L685" s="5">
        <v>0</v>
      </c>
    </row>
    <row r="686" spans="1:12" ht="37.5" hidden="1">
      <c r="A686" s="66"/>
      <c r="B686" s="76"/>
      <c r="C686" s="103"/>
      <c r="D686" s="12" t="s">
        <v>6</v>
      </c>
      <c r="E686" s="38"/>
      <c r="F686" s="40"/>
      <c r="G686" s="40"/>
      <c r="H686" s="40"/>
      <c r="I686" s="40"/>
      <c r="J686" s="5">
        <v>0</v>
      </c>
      <c r="K686" s="5">
        <v>0</v>
      </c>
      <c r="L686" s="5">
        <v>0</v>
      </c>
    </row>
    <row r="687" spans="1:12" ht="56.25" hidden="1">
      <c r="A687" s="66"/>
      <c r="B687" s="76"/>
      <c r="C687" s="103"/>
      <c r="D687" s="13" t="s">
        <v>154</v>
      </c>
      <c r="E687" s="38"/>
      <c r="F687" s="40"/>
      <c r="G687" s="40"/>
      <c r="H687" s="40"/>
      <c r="I687" s="40"/>
      <c r="J687" s="5">
        <v>0</v>
      </c>
      <c r="K687" s="5">
        <v>0</v>
      </c>
      <c r="L687" s="5">
        <v>0</v>
      </c>
    </row>
    <row r="688" spans="1:12" ht="75" hidden="1">
      <c r="A688" s="66"/>
      <c r="B688" s="76"/>
      <c r="C688" s="103"/>
      <c r="D688" s="13" t="s">
        <v>159</v>
      </c>
      <c r="E688" s="38"/>
      <c r="F688" s="40"/>
      <c r="G688" s="40"/>
      <c r="H688" s="40"/>
      <c r="I688" s="40"/>
      <c r="J688" s="5">
        <v>0</v>
      </c>
      <c r="K688" s="5">
        <v>0</v>
      </c>
      <c r="L688" s="5">
        <v>0</v>
      </c>
    </row>
    <row r="689" spans="1:12" ht="56.25" hidden="1">
      <c r="A689" s="66"/>
      <c r="B689" s="76"/>
      <c r="C689" s="103"/>
      <c r="D689" s="13" t="s">
        <v>154</v>
      </c>
      <c r="E689" s="38">
        <v>0</v>
      </c>
      <c r="F689" s="40"/>
      <c r="G689" s="40"/>
      <c r="H689" s="40"/>
      <c r="I689" s="40"/>
      <c r="J689" s="5">
        <v>0</v>
      </c>
      <c r="K689" s="5">
        <v>0</v>
      </c>
      <c r="L689" s="5">
        <v>0</v>
      </c>
    </row>
    <row r="690" spans="1:12" hidden="1">
      <c r="A690" s="66"/>
      <c r="B690" s="76"/>
      <c r="C690" s="103"/>
      <c r="D690" s="12" t="s">
        <v>162</v>
      </c>
      <c r="E690" s="38">
        <v>0</v>
      </c>
      <c r="F690" s="38" t="s">
        <v>166</v>
      </c>
      <c r="G690" s="38" t="s">
        <v>166</v>
      </c>
      <c r="H690" s="38" t="s">
        <v>166</v>
      </c>
      <c r="I690" s="40"/>
      <c r="J690" s="5">
        <v>0</v>
      </c>
      <c r="K690" s="5" t="s">
        <v>166</v>
      </c>
      <c r="L690" s="5" t="s">
        <v>166</v>
      </c>
    </row>
    <row r="691" spans="1:12" ht="37.5" hidden="1">
      <c r="A691" s="67"/>
      <c r="B691" s="77"/>
      <c r="C691" s="103"/>
      <c r="D691" s="12" t="s">
        <v>163</v>
      </c>
      <c r="E691" s="38">
        <v>0</v>
      </c>
      <c r="F691" s="38" t="s">
        <v>166</v>
      </c>
      <c r="G691" s="38" t="s">
        <v>166</v>
      </c>
      <c r="H691" s="38" t="s">
        <v>166</v>
      </c>
      <c r="I691" s="40"/>
      <c r="J691" s="5">
        <v>0</v>
      </c>
      <c r="K691" s="5" t="s">
        <v>166</v>
      </c>
      <c r="L691" s="5" t="s">
        <v>166</v>
      </c>
    </row>
    <row r="692" spans="1:12" hidden="1">
      <c r="A692" s="65" t="s">
        <v>318</v>
      </c>
      <c r="B692" s="75" t="s">
        <v>319</v>
      </c>
      <c r="C692" s="102" t="s">
        <v>3</v>
      </c>
      <c r="D692" s="11" t="s">
        <v>1</v>
      </c>
      <c r="E692" s="38">
        <f>E693+E695+E697+E699+E700</f>
        <v>0</v>
      </c>
      <c r="F692" s="38" t="s">
        <v>166</v>
      </c>
      <c r="G692" s="38" t="s">
        <v>166</v>
      </c>
      <c r="H692" s="38" t="s">
        <v>166</v>
      </c>
      <c r="I692" s="38">
        <f>I693+I695+I697+I699+I700</f>
        <v>0</v>
      </c>
      <c r="J692" s="5">
        <v>0</v>
      </c>
      <c r="K692" s="5" t="s">
        <v>166</v>
      </c>
      <c r="L692" s="5" t="s">
        <v>166</v>
      </c>
    </row>
    <row r="693" spans="1:12" hidden="1">
      <c r="A693" s="66"/>
      <c r="B693" s="76"/>
      <c r="C693" s="103"/>
      <c r="D693" s="12" t="s">
        <v>2</v>
      </c>
      <c r="E693" s="38">
        <v>0</v>
      </c>
      <c r="F693" s="40"/>
      <c r="G693" s="40"/>
      <c r="H693" s="40"/>
      <c r="I693" s="40"/>
      <c r="J693" s="5">
        <v>0</v>
      </c>
      <c r="K693" s="5">
        <v>0</v>
      </c>
      <c r="L693" s="5">
        <v>0</v>
      </c>
    </row>
    <row r="694" spans="1:12" ht="37.5" hidden="1">
      <c r="A694" s="66"/>
      <c r="B694" s="76"/>
      <c r="C694" s="103"/>
      <c r="D694" s="12" t="s">
        <v>153</v>
      </c>
      <c r="E694" s="38">
        <v>0</v>
      </c>
      <c r="F694" s="40"/>
      <c r="G694" s="40"/>
      <c r="H694" s="40"/>
      <c r="I694" s="40"/>
      <c r="J694" s="5">
        <v>0</v>
      </c>
      <c r="K694" s="5">
        <v>0</v>
      </c>
      <c r="L694" s="5">
        <v>0</v>
      </c>
    </row>
    <row r="695" spans="1:12" ht="37.5" hidden="1">
      <c r="A695" s="66"/>
      <c r="B695" s="76"/>
      <c r="C695" s="103"/>
      <c r="D695" s="12" t="s">
        <v>6</v>
      </c>
      <c r="E695" s="38"/>
      <c r="F695" s="40"/>
      <c r="G695" s="40"/>
      <c r="H695" s="40"/>
      <c r="I695" s="40"/>
      <c r="J695" s="5">
        <v>0</v>
      </c>
      <c r="K695" s="5">
        <v>0</v>
      </c>
      <c r="L695" s="5">
        <v>0</v>
      </c>
    </row>
    <row r="696" spans="1:12" ht="56.25" hidden="1">
      <c r="A696" s="66"/>
      <c r="B696" s="76"/>
      <c r="C696" s="103"/>
      <c r="D696" s="13" t="s">
        <v>154</v>
      </c>
      <c r="E696" s="38"/>
      <c r="F696" s="40"/>
      <c r="G696" s="40"/>
      <c r="H696" s="40"/>
      <c r="I696" s="40"/>
      <c r="J696" s="5">
        <v>0</v>
      </c>
      <c r="K696" s="5">
        <v>0</v>
      </c>
      <c r="L696" s="5">
        <v>0</v>
      </c>
    </row>
    <row r="697" spans="1:12" ht="75" hidden="1">
      <c r="A697" s="66"/>
      <c r="B697" s="76"/>
      <c r="C697" s="103"/>
      <c r="D697" s="13" t="s">
        <v>159</v>
      </c>
      <c r="E697" s="38"/>
      <c r="F697" s="40"/>
      <c r="G697" s="40"/>
      <c r="H697" s="40"/>
      <c r="I697" s="40"/>
      <c r="J697" s="5">
        <v>0</v>
      </c>
      <c r="K697" s="5">
        <v>0</v>
      </c>
      <c r="L697" s="5">
        <v>0</v>
      </c>
    </row>
    <row r="698" spans="1:12" ht="56.25" hidden="1">
      <c r="A698" s="66"/>
      <c r="B698" s="76"/>
      <c r="C698" s="103"/>
      <c r="D698" s="13" t="s">
        <v>154</v>
      </c>
      <c r="E698" s="38">
        <v>0</v>
      </c>
      <c r="F698" s="40"/>
      <c r="G698" s="40"/>
      <c r="H698" s="40"/>
      <c r="I698" s="40"/>
      <c r="J698" s="5">
        <v>0</v>
      </c>
      <c r="K698" s="5">
        <v>0</v>
      </c>
      <c r="L698" s="5">
        <v>0</v>
      </c>
    </row>
    <row r="699" spans="1:12" hidden="1">
      <c r="A699" s="66"/>
      <c r="B699" s="76"/>
      <c r="C699" s="103"/>
      <c r="D699" s="12" t="s">
        <v>162</v>
      </c>
      <c r="E699" s="38">
        <v>0</v>
      </c>
      <c r="F699" s="38" t="s">
        <v>166</v>
      </c>
      <c r="G699" s="38" t="s">
        <v>166</v>
      </c>
      <c r="H699" s="38" t="s">
        <v>166</v>
      </c>
      <c r="I699" s="40"/>
      <c r="J699" s="5">
        <v>0</v>
      </c>
      <c r="K699" s="5" t="s">
        <v>166</v>
      </c>
      <c r="L699" s="5" t="s">
        <v>166</v>
      </c>
    </row>
    <row r="700" spans="1:12" ht="37.5" hidden="1">
      <c r="A700" s="67"/>
      <c r="B700" s="77"/>
      <c r="C700" s="103"/>
      <c r="D700" s="12" t="s">
        <v>163</v>
      </c>
      <c r="E700" s="38">
        <v>0</v>
      </c>
      <c r="F700" s="38" t="s">
        <v>166</v>
      </c>
      <c r="G700" s="38" t="s">
        <v>166</v>
      </c>
      <c r="H700" s="38" t="s">
        <v>166</v>
      </c>
      <c r="I700" s="40"/>
      <c r="J700" s="5">
        <v>0</v>
      </c>
      <c r="K700" s="5" t="s">
        <v>166</v>
      </c>
      <c r="L700" s="5" t="s">
        <v>166</v>
      </c>
    </row>
    <row r="701" spans="1:12" hidden="1">
      <c r="A701" s="65" t="s">
        <v>320</v>
      </c>
      <c r="B701" s="75" t="s">
        <v>321</v>
      </c>
      <c r="C701" s="102" t="s">
        <v>3</v>
      </c>
      <c r="D701" s="11" t="s">
        <v>1</v>
      </c>
      <c r="E701" s="38">
        <f>E702+E704+E706+E708+E709</f>
        <v>0</v>
      </c>
      <c r="F701" s="38" t="s">
        <v>166</v>
      </c>
      <c r="G701" s="38" t="s">
        <v>166</v>
      </c>
      <c r="H701" s="38" t="s">
        <v>166</v>
      </c>
      <c r="I701" s="38">
        <f>I702+I704+I706+I708+I709</f>
        <v>0</v>
      </c>
      <c r="J701" s="5">
        <v>0</v>
      </c>
      <c r="K701" s="5" t="s">
        <v>166</v>
      </c>
      <c r="L701" s="5" t="s">
        <v>166</v>
      </c>
    </row>
    <row r="702" spans="1:12" hidden="1">
      <c r="A702" s="66"/>
      <c r="B702" s="76"/>
      <c r="C702" s="103"/>
      <c r="D702" s="12" t="s">
        <v>2</v>
      </c>
      <c r="E702" s="38">
        <v>0</v>
      </c>
      <c r="F702" s="40"/>
      <c r="G702" s="40"/>
      <c r="H702" s="40"/>
      <c r="I702" s="40"/>
      <c r="J702" s="5">
        <v>0</v>
      </c>
      <c r="K702" s="5">
        <v>0</v>
      </c>
      <c r="L702" s="5">
        <v>0</v>
      </c>
    </row>
    <row r="703" spans="1:12" ht="37.5" hidden="1">
      <c r="A703" s="66"/>
      <c r="B703" s="76"/>
      <c r="C703" s="103"/>
      <c r="D703" s="12" t="s">
        <v>153</v>
      </c>
      <c r="E703" s="38">
        <v>0</v>
      </c>
      <c r="F703" s="40"/>
      <c r="G703" s="40"/>
      <c r="H703" s="40"/>
      <c r="I703" s="40"/>
      <c r="J703" s="5">
        <v>0</v>
      </c>
      <c r="K703" s="5">
        <v>0</v>
      </c>
      <c r="L703" s="5">
        <v>0</v>
      </c>
    </row>
    <row r="704" spans="1:12" ht="37.5" hidden="1">
      <c r="A704" s="66"/>
      <c r="B704" s="76"/>
      <c r="C704" s="103"/>
      <c r="D704" s="12" t="s">
        <v>6</v>
      </c>
      <c r="E704" s="38"/>
      <c r="F704" s="40"/>
      <c r="G704" s="40"/>
      <c r="H704" s="40"/>
      <c r="I704" s="40"/>
      <c r="J704" s="5">
        <v>0</v>
      </c>
      <c r="K704" s="5">
        <v>0</v>
      </c>
      <c r="L704" s="5">
        <v>0</v>
      </c>
    </row>
    <row r="705" spans="1:12" ht="56.25" hidden="1">
      <c r="A705" s="66"/>
      <c r="B705" s="76"/>
      <c r="C705" s="103"/>
      <c r="D705" s="13" t="s">
        <v>154</v>
      </c>
      <c r="E705" s="38"/>
      <c r="F705" s="40"/>
      <c r="G705" s="40"/>
      <c r="H705" s="40"/>
      <c r="I705" s="40"/>
      <c r="J705" s="5">
        <v>0</v>
      </c>
      <c r="K705" s="5">
        <v>0</v>
      </c>
      <c r="L705" s="5">
        <v>0</v>
      </c>
    </row>
    <row r="706" spans="1:12" ht="75" hidden="1">
      <c r="A706" s="66"/>
      <c r="B706" s="76"/>
      <c r="C706" s="103"/>
      <c r="D706" s="13" t="s">
        <v>159</v>
      </c>
      <c r="E706" s="38"/>
      <c r="F706" s="40"/>
      <c r="G706" s="40"/>
      <c r="H706" s="40"/>
      <c r="I706" s="40"/>
      <c r="J706" s="5">
        <v>0</v>
      </c>
      <c r="K706" s="5">
        <v>0</v>
      </c>
      <c r="L706" s="5">
        <v>0</v>
      </c>
    </row>
    <row r="707" spans="1:12" ht="56.25" hidden="1">
      <c r="A707" s="66"/>
      <c r="B707" s="76"/>
      <c r="C707" s="103"/>
      <c r="D707" s="13" t="s">
        <v>154</v>
      </c>
      <c r="E707" s="38">
        <v>0</v>
      </c>
      <c r="F707" s="40"/>
      <c r="G707" s="40"/>
      <c r="H707" s="40"/>
      <c r="I707" s="40"/>
      <c r="J707" s="5">
        <v>0</v>
      </c>
      <c r="K707" s="5">
        <v>0</v>
      </c>
      <c r="L707" s="5">
        <v>0</v>
      </c>
    </row>
    <row r="708" spans="1:12" hidden="1">
      <c r="A708" s="66"/>
      <c r="B708" s="76"/>
      <c r="C708" s="103"/>
      <c r="D708" s="12" t="s">
        <v>162</v>
      </c>
      <c r="E708" s="38">
        <v>0</v>
      </c>
      <c r="F708" s="38" t="s">
        <v>166</v>
      </c>
      <c r="G708" s="38" t="s">
        <v>166</v>
      </c>
      <c r="H708" s="38" t="s">
        <v>166</v>
      </c>
      <c r="I708" s="40"/>
      <c r="J708" s="5">
        <v>0</v>
      </c>
      <c r="K708" s="5" t="s">
        <v>166</v>
      </c>
      <c r="L708" s="5" t="s">
        <v>166</v>
      </c>
    </row>
    <row r="709" spans="1:12" ht="37.5" hidden="1">
      <c r="A709" s="67"/>
      <c r="B709" s="77"/>
      <c r="C709" s="103"/>
      <c r="D709" s="12" t="s">
        <v>163</v>
      </c>
      <c r="E709" s="38">
        <v>0</v>
      </c>
      <c r="F709" s="38" t="s">
        <v>166</v>
      </c>
      <c r="G709" s="38" t="s">
        <v>166</v>
      </c>
      <c r="H709" s="38" t="s">
        <v>166</v>
      </c>
      <c r="I709" s="40"/>
      <c r="J709" s="5">
        <v>0</v>
      </c>
      <c r="K709" s="5" t="s">
        <v>166</v>
      </c>
      <c r="L709" s="5" t="s">
        <v>166</v>
      </c>
    </row>
    <row r="710" spans="1:12" hidden="1">
      <c r="A710" s="65" t="s">
        <v>322</v>
      </c>
      <c r="B710" s="75" t="s">
        <v>323</v>
      </c>
      <c r="C710" s="102" t="s">
        <v>3</v>
      </c>
      <c r="D710" s="11" t="s">
        <v>1</v>
      </c>
      <c r="E710" s="38">
        <f>E711+E713+E715+E717+E718</f>
        <v>0</v>
      </c>
      <c r="F710" s="38" t="s">
        <v>166</v>
      </c>
      <c r="G710" s="38" t="s">
        <v>166</v>
      </c>
      <c r="H710" s="38" t="s">
        <v>166</v>
      </c>
      <c r="I710" s="38">
        <f>I711+I713+I715+I717+I718</f>
        <v>0</v>
      </c>
      <c r="J710" s="5">
        <v>0</v>
      </c>
      <c r="K710" s="5" t="s">
        <v>166</v>
      </c>
      <c r="L710" s="5" t="s">
        <v>166</v>
      </c>
    </row>
    <row r="711" spans="1:12" hidden="1">
      <c r="A711" s="66"/>
      <c r="B711" s="76"/>
      <c r="C711" s="103"/>
      <c r="D711" s="12" t="s">
        <v>2</v>
      </c>
      <c r="E711" s="38">
        <v>0</v>
      </c>
      <c r="F711" s="40"/>
      <c r="G711" s="40"/>
      <c r="H711" s="40"/>
      <c r="I711" s="40"/>
      <c r="J711" s="5">
        <v>0</v>
      </c>
      <c r="K711" s="5">
        <v>0</v>
      </c>
      <c r="L711" s="5">
        <v>0</v>
      </c>
    </row>
    <row r="712" spans="1:12" ht="37.5" hidden="1">
      <c r="A712" s="66"/>
      <c r="B712" s="76"/>
      <c r="C712" s="103"/>
      <c r="D712" s="12" t="s">
        <v>153</v>
      </c>
      <c r="E712" s="38">
        <v>0</v>
      </c>
      <c r="F712" s="40"/>
      <c r="G712" s="40"/>
      <c r="H712" s="40"/>
      <c r="I712" s="40"/>
      <c r="J712" s="5">
        <v>0</v>
      </c>
      <c r="K712" s="5">
        <v>0</v>
      </c>
      <c r="L712" s="5">
        <v>0</v>
      </c>
    </row>
    <row r="713" spans="1:12" ht="37.5" hidden="1">
      <c r="A713" s="66"/>
      <c r="B713" s="76"/>
      <c r="C713" s="103"/>
      <c r="D713" s="12" t="s">
        <v>6</v>
      </c>
      <c r="E713" s="38"/>
      <c r="F713" s="40"/>
      <c r="G713" s="40"/>
      <c r="H713" s="40"/>
      <c r="I713" s="40"/>
      <c r="J713" s="5">
        <v>0</v>
      </c>
      <c r="K713" s="5">
        <v>0</v>
      </c>
      <c r="L713" s="5">
        <v>0</v>
      </c>
    </row>
    <row r="714" spans="1:12" ht="56.25" hidden="1">
      <c r="A714" s="66"/>
      <c r="B714" s="76"/>
      <c r="C714" s="103"/>
      <c r="D714" s="13" t="s">
        <v>154</v>
      </c>
      <c r="E714" s="38"/>
      <c r="F714" s="40"/>
      <c r="G714" s="40"/>
      <c r="H714" s="40"/>
      <c r="I714" s="40"/>
      <c r="J714" s="5">
        <v>0</v>
      </c>
      <c r="K714" s="5">
        <v>0</v>
      </c>
      <c r="L714" s="5">
        <v>0</v>
      </c>
    </row>
    <row r="715" spans="1:12" ht="75" hidden="1">
      <c r="A715" s="66"/>
      <c r="B715" s="76"/>
      <c r="C715" s="103"/>
      <c r="D715" s="13" t="s">
        <v>159</v>
      </c>
      <c r="E715" s="38"/>
      <c r="F715" s="40"/>
      <c r="G715" s="40"/>
      <c r="H715" s="40"/>
      <c r="I715" s="40"/>
      <c r="J715" s="5">
        <v>0</v>
      </c>
      <c r="K715" s="5">
        <v>0</v>
      </c>
      <c r="L715" s="5">
        <v>0</v>
      </c>
    </row>
    <row r="716" spans="1:12" ht="56.25" hidden="1">
      <c r="A716" s="66"/>
      <c r="B716" s="76"/>
      <c r="C716" s="103"/>
      <c r="D716" s="13" t="s">
        <v>154</v>
      </c>
      <c r="E716" s="38">
        <v>0</v>
      </c>
      <c r="F716" s="40"/>
      <c r="G716" s="40"/>
      <c r="H716" s="40"/>
      <c r="I716" s="40"/>
      <c r="J716" s="5">
        <v>0</v>
      </c>
      <c r="K716" s="5">
        <v>0</v>
      </c>
      <c r="L716" s="5">
        <v>0</v>
      </c>
    </row>
    <row r="717" spans="1:12" hidden="1">
      <c r="A717" s="66"/>
      <c r="B717" s="76"/>
      <c r="C717" s="103"/>
      <c r="D717" s="12" t="s">
        <v>162</v>
      </c>
      <c r="E717" s="38">
        <v>0</v>
      </c>
      <c r="F717" s="38" t="s">
        <v>166</v>
      </c>
      <c r="G717" s="38" t="s">
        <v>166</v>
      </c>
      <c r="H717" s="38" t="s">
        <v>166</v>
      </c>
      <c r="I717" s="40"/>
      <c r="J717" s="5">
        <v>0</v>
      </c>
      <c r="K717" s="5" t="s">
        <v>166</v>
      </c>
      <c r="L717" s="5" t="s">
        <v>166</v>
      </c>
    </row>
    <row r="718" spans="1:12" ht="37.5" hidden="1">
      <c r="A718" s="66"/>
      <c r="B718" s="76"/>
      <c r="C718" s="103"/>
      <c r="D718" s="12" t="s">
        <v>163</v>
      </c>
      <c r="E718" s="43">
        <v>0</v>
      </c>
      <c r="F718" s="38" t="s">
        <v>166</v>
      </c>
      <c r="G718" s="38" t="s">
        <v>166</v>
      </c>
      <c r="H718" s="38" t="s">
        <v>166</v>
      </c>
      <c r="I718" s="40"/>
      <c r="J718" s="5">
        <v>0</v>
      </c>
      <c r="K718" s="5" t="s">
        <v>166</v>
      </c>
      <c r="L718" s="5" t="s">
        <v>166</v>
      </c>
    </row>
    <row r="719" spans="1:12">
      <c r="A719" s="65" t="s">
        <v>324</v>
      </c>
      <c r="B719" s="75" t="s">
        <v>293</v>
      </c>
      <c r="C719" s="102" t="s">
        <v>3</v>
      </c>
      <c r="D719" s="11" t="s">
        <v>1</v>
      </c>
      <c r="E719" s="38">
        <f>E720+E722+E724+E726+E727</f>
        <v>11868.4</v>
      </c>
      <c r="F719" s="38" t="s">
        <v>166</v>
      </c>
      <c r="G719" s="38" t="s">
        <v>166</v>
      </c>
      <c r="H719" s="38" t="s">
        <v>166</v>
      </c>
      <c r="I719" s="38">
        <f>I720+I722+I724+I726+I727</f>
        <v>2819.6</v>
      </c>
      <c r="J719" s="5">
        <f>I719/E719*100</f>
        <v>23.757204003909539</v>
      </c>
      <c r="K719" s="5" t="s">
        <v>166</v>
      </c>
      <c r="L719" s="5" t="s">
        <v>166</v>
      </c>
    </row>
    <row r="720" spans="1:12">
      <c r="A720" s="66"/>
      <c r="B720" s="76"/>
      <c r="C720" s="103"/>
      <c r="D720" s="12" t="s">
        <v>2</v>
      </c>
      <c r="E720" s="38">
        <v>11868.4</v>
      </c>
      <c r="F720" s="41">
        <v>11868.4</v>
      </c>
      <c r="G720" s="41">
        <v>11784.1</v>
      </c>
      <c r="H720" s="41">
        <v>2819.6</v>
      </c>
      <c r="I720" s="41">
        <v>2819.6</v>
      </c>
      <c r="J720" s="5">
        <f t="shared" ref="J720" si="180">I720/E720*100</f>
        <v>23.757204003909539</v>
      </c>
      <c r="K720" s="5">
        <f>H720/F720*100</f>
        <v>23.757204003909539</v>
      </c>
      <c r="L720" s="5">
        <f>H720/G720*100</f>
        <v>23.927156083196849</v>
      </c>
    </row>
    <row r="721" spans="1:12" ht="37.5">
      <c r="A721" s="66"/>
      <c r="B721" s="76"/>
      <c r="C721" s="103"/>
      <c r="D721" s="12" t="s">
        <v>153</v>
      </c>
      <c r="E721" s="38">
        <v>0</v>
      </c>
      <c r="F721" s="40">
        <v>0</v>
      </c>
      <c r="G721" s="40">
        <v>0</v>
      </c>
      <c r="H721" s="40">
        <v>0</v>
      </c>
      <c r="I721" s="40">
        <v>0</v>
      </c>
      <c r="J721" s="5">
        <v>0</v>
      </c>
      <c r="K721" s="5">
        <v>0</v>
      </c>
      <c r="L721" s="5">
        <v>0</v>
      </c>
    </row>
    <row r="722" spans="1:12" ht="37.5">
      <c r="A722" s="66"/>
      <c r="B722" s="76"/>
      <c r="C722" s="103"/>
      <c r="D722" s="12" t="s">
        <v>6</v>
      </c>
      <c r="E722" s="38">
        <v>0</v>
      </c>
      <c r="F722" s="40">
        <v>0</v>
      </c>
      <c r="G722" s="40">
        <v>0</v>
      </c>
      <c r="H722" s="40">
        <v>0</v>
      </c>
      <c r="I722" s="40">
        <v>0</v>
      </c>
      <c r="J722" s="5">
        <v>0</v>
      </c>
      <c r="K722" s="5">
        <v>0</v>
      </c>
      <c r="L722" s="5">
        <v>0</v>
      </c>
    </row>
    <row r="723" spans="1:12" ht="56.25">
      <c r="A723" s="66"/>
      <c r="B723" s="76"/>
      <c r="C723" s="103"/>
      <c r="D723" s="13" t="s">
        <v>154</v>
      </c>
      <c r="E723" s="38">
        <v>0</v>
      </c>
      <c r="F723" s="40">
        <v>0</v>
      </c>
      <c r="G723" s="40">
        <v>0</v>
      </c>
      <c r="H723" s="40">
        <v>0</v>
      </c>
      <c r="I723" s="40">
        <v>0</v>
      </c>
      <c r="J723" s="5">
        <v>0</v>
      </c>
      <c r="K723" s="5">
        <v>0</v>
      </c>
      <c r="L723" s="5">
        <v>0</v>
      </c>
    </row>
    <row r="724" spans="1:12" ht="75">
      <c r="A724" s="66"/>
      <c r="B724" s="76"/>
      <c r="C724" s="103"/>
      <c r="D724" s="13" t="s">
        <v>159</v>
      </c>
      <c r="E724" s="38">
        <v>0</v>
      </c>
      <c r="F724" s="40">
        <v>0</v>
      </c>
      <c r="G724" s="40">
        <v>0</v>
      </c>
      <c r="H724" s="40">
        <v>0</v>
      </c>
      <c r="I724" s="40">
        <v>0</v>
      </c>
      <c r="J724" s="5">
        <v>0</v>
      </c>
      <c r="K724" s="5">
        <v>0</v>
      </c>
      <c r="L724" s="5">
        <v>0</v>
      </c>
    </row>
    <row r="725" spans="1:12" ht="56.25">
      <c r="A725" s="66"/>
      <c r="B725" s="76"/>
      <c r="C725" s="103"/>
      <c r="D725" s="13" t="s">
        <v>154</v>
      </c>
      <c r="E725" s="38">
        <v>0</v>
      </c>
      <c r="F725" s="40">
        <v>0</v>
      </c>
      <c r="G725" s="40">
        <v>0</v>
      </c>
      <c r="H725" s="40">
        <v>0</v>
      </c>
      <c r="I725" s="40">
        <v>0</v>
      </c>
      <c r="J725" s="5">
        <v>0</v>
      </c>
      <c r="K725" s="5">
        <v>0</v>
      </c>
      <c r="L725" s="5">
        <v>0</v>
      </c>
    </row>
    <row r="726" spans="1:12">
      <c r="A726" s="66"/>
      <c r="B726" s="76"/>
      <c r="C726" s="103"/>
      <c r="D726" s="12" t="s">
        <v>162</v>
      </c>
      <c r="E726" s="38">
        <v>0</v>
      </c>
      <c r="F726" s="38" t="s">
        <v>166</v>
      </c>
      <c r="G726" s="38" t="s">
        <v>166</v>
      </c>
      <c r="H726" s="38" t="s">
        <v>166</v>
      </c>
      <c r="I726" s="40">
        <v>0</v>
      </c>
      <c r="J726" s="5">
        <v>0</v>
      </c>
      <c r="K726" s="5" t="s">
        <v>166</v>
      </c>
      <c r="L726" s="5" t="s">
        <v>166</v>
      </c>
    </row>
    <row r="727" spans="1:12" ht="37.5">
      <c r="A727" s="67"/>
      <c r="B727" s="77"/>
      <c r="C727" s="103"/>
      <c r="D727" s="12" t="s">
        <v>163</v>
      </c>
      <c r="E727" s="38">
        <v>0</v>
      </c>
      <c r="F727" s="38" t="s">
        <v>166</v>
      </c>
      <c r="G727" s="38" t="s">
        <v>166</v>
      </c>
      <c r="H727" s="38" t="s">
        <v>166</v>
      </c>
      <c r="I727" s="40">
        <v>0</v>
      </c>
      <c r="J727" s="5">
        <v>0</v>
      </c>
      <c r="K727" s="5" t="s">
        <v>166</v>
      </c>
      <c r="L727" s="5" t="s">
        <v>166</v>
      </c>
    </row>
    <row r="728" spans="1:12" hidden="1">
      <c r="A728" s="80" t="s">
        <v>325</v>
      </c>
      <c r="B728" s="75" t="s">
        <v>326</v>
      </c>
      <c r="C728" s="102" t="s">
        <v>3</v>
      </c>
      <c r="D728" s="11" t="s">
        <v>1</v>
      </c>
      <c r="E728" s="38">
        <f>E729+E731+E733+E735+E736</f>
        <v>0</v>
      </c>
      <c r="F728" s="38" t="s">
        <v>166</v>
      </c>
      <c r="G728" s="38" t="s">
        <v>166</v>
      </c>
      <c r="H728" s="38" t="s">
        <v>166</v>
      </c>
      <c r="I728" s="38">
        <f>I729+I731+I733+I735+I736</f>
        <v>0</v>
      </c>
      <c r="J728" s="5">
        <v>0</v>
      </c>
      <c r="K728" s="5" t="s">
        <v>166</v>
      </c>
      <c r="L728" s="5" t="s">
        <v>166</v>
      </c>
    </row>
    <row r="729" spans="1:12" hidden="1">
      <c r="A729" s="81"/>
      <c r="B729" s="76"/>
      <c r="C729" s="103"/>
      <c r="D729" s="12" t="s">
        <v>2</v>
      </c>
      <c r="E729" s="38">
        <v>0</v>
      </c>
      <c r="F729" s="40"/>
      <c r="G729" s="40"/>
      <c r="H729" s="40"/>
      <c r="I729" s="40"/>
      <c r="J729" s="5">
        <v>0</v>
      </c>
      <c r="K729" s="5">
        <v>0</v>
      </c>
      <c r="L729" s="5">
        <v>0</v>
      </c>
    </row>
    <row r="730" spans="1:12" ht="37.5" hidden="1">
      <c r="A730" s="81"/>
      <c r="B730" s="76"/>
      <c r="C730" s="103"/>
      <c r="D730" s="12" t="s">
        <v>153</v>
      </c>
      <c r="E730" s="38">
        <v>0</v>
      </c>
      <c r="F730" s="40"/>
      <c r="G730" s="40"/>
      <c r="H730" s="40"/>
      <c r="I730" s="40"/>
      <c r="J730" s="5">
        <v>0</v>
      </c>
      <c r="K730" s="5">
        <v>0</v>
      </c>
      <c r="L730" s="5">
        <v>0</v>
      </c>
    </row>
    <row r="731" spans="1:12" ht="37.5" hidden="1">
      <c r="A731" s="81"/>
      <c r="B731" s="76"/>
      <c r="C731" s="103"/>
      <c r="D731" s="12" t="s">
        <v>6</v>
      </c>
      <c r="E731" s="38"/>
      <c r="F731" s="40"/>
      <c r="G731" s="40"/>
      <c r="H731" s="40"/>
      <c r="I731" s="40"/>
      <c r="J731" s="5">
        <v>0</v>
      </c>
      <c r="K731" s="5">
        <v>0</v>
      </c>
      <c r="L731" s="5">
        <v>0</v>
      </c>
    </row>
    <row r="732" spans="1:12" ht="56.25" hidden="1">
      <c r="A732" s="81"/>
      <c r="B732" s="76"/>
      <c r="C732" s="103"/>
      <c r="D732" s="13" t="s">
        <v>154</v>
      </c>
      <c r="E732" s="38"/>
      <c r="F732" s="40"/>
      <c r="G732" s="40"/>
      <c r="H732" s="40"/>
      <c r="I732" s="40"/>
      <c r="J732" s="5">
        <v>0</v>
      </c>
      <c r="K732" s="5">
        <v>0</v>
      </c>
      <c r="L732" s="5">
        <v>0</v>
      </c>
    </row>
    <row r="733" spans="1:12" ht="75" hidden="1">
      <c r="A733" s="81"/>
      <c r="B733" s="76"/>
      <c r="C733" s="103"/>
      <c r="D733" s="13" t="s">
        <v>159</v>
      </c>
      <c r="E733" s="38"/>
      <c r="F733" s="40"/>
      <c r="G733" s="40"/>
      <c r="H733" s="40"/>
      <c r="I733" s="40"/>
      <c r="J733" s="5">
        <v>0</v>
      </c>
      <c r="K733" s="5">
        <v>0</v>
      </c>
      <c r="L733" s="5">
        <v>0</v>
      </c>
    </row>
    <row r="734" spans="1:12" ht="56.25" hidden="1">
      <c r="A734" s="81"/>
      <c r="B734" s="76"/>
      <c r="C734" s="103"/>
      <c r="D734" s="13" t="s">
        <v>154</v>
      </c>
      <c r="E734" s="38">
        <v>0</v>
      </c>
      <c r="F734" s="40"/>
      <c r="G734" s="40"/>
      <c r="H734" s="40"/>
      <c r="I734" s="40"/>
      <c r="J734" s="5">
        <v>0</v>
      </c>
      <c r="K734" s="5">
        <v>0</v>
      </c>
      <c r="L734" s="5">
        <v>0</v>
      </c>
    </row>
    <row r="735" spans="1:12" hidden="1">
      <c r="A735" s="81"/>
      <c r="B735" s="76"/>
      <c r="C735" s="103"/>
      <c r="D735" s="12" t="s">
        <v>162</v>
      </c>
      <c r="E735" s="38">
        <v>0</v>
      </c>
      <c r="F735" s="38" t="s">
        <v>166</v>
      </c>
      <c r="G735" s="38" t="s">
        <v>166</v>
      </c>
      <c r="H735" s="38" t="s">
        <v>166</v>
      </c>
      <c r="I735" s="40"/>
      <c r="J735" s="5">
        <v>0</v>
      </c>
      <c r="K735" s="5" t="s">
        <v>166</v>
      </c>
      <c r="L735" s="5" t="s">
        <v>166</v>
      </c>
    </row>
    <row r="736" spans="1:12" ht="37.5" hidden="1">
      <c r="A736" s="86"/>
      <c r="B736" s="77"/>
      <c r="C736" s="103"/>
      <c r="D736" s="12" t="s">
        <v>163</v>
      </c>
      <c r="E736" s="38">
        <v>0</v>
      </c>
      <c r="F736" s="38" t="s">
        <v>166</v>
      </c>
      <c r="G736" s="38" t="s">
        <v>166</v>
      </c>
      <c r="H736" s="38" t="s">
        <v>166</v>
      </c>
      <c r="I736" s="40"/>
      <c r="J736" s="5">
        <v>0</v>
      </c>
      <c r="K736" s="5" t="s">
        <v>166</v>
      </c>
      <c r="L736" s="5" t="s">
        <v>166</v>
      </c>
    </row>
    <row r="737" spans="1:12" hidden="1">
      <c r="A737" s="65" t="s">
        <v>327</v>
      </c>
      <c r="B737" s="75" t="s">
        <v>328</v>
      </c>
      <c r="C737" s="102" t="s">
        <v>3</v>
      </c>
      <c r="D737" s="11" t="s">
        <v>1</v>
      </c>
      <c r="E737" s="38">
        <f>E738+E740+E742+E744+E745</f>
        <v>0</v>
      </c>
      <c r="F737" s="38" t="s">
        <v>166</v>
      </c>
      <c r="G737" s="38" t="s">
        <v>166</v>
      </c>
      <c r="H737" s="38" t="s">
        <v>166</v>
      </c>
      <c r="I737" s="38">
        <f>I738+I740+I742+I744+I745</f>
        <v>0</v>
      </c>
      <c r="J737" s="5">
        <v>0</v>
      </c>
      <c r="K737" s="5" t="s">
        <v>166</v>
      </c>
      <c r="L737" s="5" t="s">
        <v>166</v>
      </c>
    </row>
    <row r="738" spans="1:12" hidden="1">
      <c r="A738" s="66"/>
      <c r="B738" s="76"/>
      <c r="C738" s="103"/>
      <c r="D738" s="12" t="s">
        <v>2</v>
      </c>
      <c r="E738" s="38">
        <v>0</v>
      </c>
      <c r="F738" s="40"/>
      <c r="G738" s="40"/>
      <c r="H738" s="40"/>
      <c r="I738" s="40"/>
      <c r="J738" s="5">
        <v>0</v>
      </c>
      <c r="K738" s="5">
        <v>0</v>
      </c>
      <c r="L738" s="5">
        <v>0</v>
      </c>
    </row>
    <row r="739" spans="1:12" ht="37.5" hidden="1">
      <c r="A739" s="66"/>
      <c r="B739" s="76"/>
      <c r="C739" s="103"/>
      <c r="D739" s="12" t="s">
        <v>153</v>
      </c>
      <c r="E739" s="38">
        <v>0</v>
      </c>
      <c r="F739" s="40"/>
      <c r="G739" s="40"/>
      <c r="H739" s="40"/>
      <c r="I739" s="40"/>
      <c r="J739" s="5">
        <v>0</v>
      </c>
      <c r="K739" s="5">
        <v>0</v>
      </c>
      <c r="L739" s="5">
        <v>0</v>
      </c>
    </row>
    <row r="740" spans="1:12" ht="37.5" hidden="1">
      <c r="A740" s="66"/>
      <c r="B740" s="76"/>
      <c r="C740" s="103"/>
      <c r="D740" s="12" t="s">
        <v>6</v>
      </c>
      <c r="E740" s="38"/>
      <c r="F740" s="40"/>
      <c r="G740" s="40"/>
      <c r="H740" s="40"/>
      <c r="I740" s="40"/>
      <c r="J740" s="5">
        <v>0</v>
      </c>
      <c r="K740" s="5">
        <v>0</v>
      </c>
      <c r="L740" s="5">
        <v>0</v>
      </c>
    </row>
    <row r="741" spans="1:12" ht="56.25" hidden="1">
      <c r="A741" s="66"/>
      <c r="B741" s="76"/>
      <c r="C741" s="103"/>
      <c r="D741" s="13" t="s">
        <v>154</v>
      </c>
      <c r="E741" s="38"/>
      <c r="F741" s="40"/>
      <c r="G741" s="40"/>
      <c r="H741" s="40"/>
      <c r="I741" s="40"/>
      <c r="J741" s="5">
        <v>0</v>
      </c>
      <c r="K741" s="5">
        <v>0</v>
      </c>
      <c r="L741" s="5">
        <v>0</v>
      </c>
    </row>
    <row r="742" spans="1:12" ht="75" hidden="1">
      <c r="A742" s="66"/>
      <c r="B742" s="76"/>
      <c r="C742" s="103"/>
      <c r="D742" s="13" t="s">
        <v>159</v>
      </c>
      <c r="E742" s="38"/>
      <c r="F742" s="40"/>
      <c r="G742" s="40"/>
      <c r="H742" s="40"/>
      <c r="I742" s="40"/>
      <c r="J742" s="5">
        <v>0</v>
      </c>
      <c r="K742" s="5">
        <v>0</v>
      </c>
      <c r="L742" s="5">
        <v>0</v>
      </c>
    </row>
    <row r="743" spans="1:12" ht="56.25" hidden="1">
      <c r="A743" s="66"/>
      <c r="B743" s="76"/>
      <c r="C743" s="103"/>
      <c r="D743" s="13" t="s">
        <v>154</v>
      </c>
      <c r="E743" s="38">
        <v>0</v>
      </c>
      <c r="F743" s="40"/>
      <c r="G743" s="40"/>
      <c r="H743" s="40"/>
      <c r="I743" s="40"/>
      <c r="J743" s="5">
        <v>0</v>
      </c>
      <c r="K743" s="5">
        <v>0</v>
      </c>
      <c r="L743" s="5">
        <v>0</v>
      </c>
    </row>
    <row r="744" spans="1:12" hidden="1">
      <c r="A744" s="66"/>
      <c r="B744" s="76"/>
      <c r="C744" s="103"/>
      <c r="D744" s="12" t="s">
        <v>162</v>
      </c>
      <c r="E744" s="38">
        <v>0</v>
      </c>
      <c r="F744" s="38" t="s">
        <v>166</v>
      </c>
      <c r="G744" s="38" t="s">
        <v>166</v>
      </c>
      <c r="H744" s="38" t="s">
        <v>166</v>
      </c>
      <c r="I744" s="40"/>
      <c r="J744" s="5">
        <v>0</v>
      </c>
      <c r="K744" s="5" t="s">
        <v>166</v>
      </c>
      <c r="L744" s="5" t="s">
        <v>166</v>
      </c>
    </row>
    <row r="745" spans="1:12" ht="37.5" hidden="1">
      <c r="A745" s="67"/>
      <c r="B745" s="77"/>
      <c r="C745" s="103"/>
      <c r="D745" s="12" t="s">
        <v>163</v>
      </c>
      <c r="E745" s="38">
        <v>0</v>
      </c>
      <c r="F745" s="38" t="s">
        <v>166</v>
      </c>
      <c r="G745" s="38" t="s">
        <v>166</v>
      </c>
      <c r="H745" s="38" t="s">
        <v>166</v>
      </c>
      <c r="I745" s="40"/>
      <c r="J745" s="5">
        <v>0</v>
      </c>
      <c r="K745" s="5" t="s">
        <v>166</v>
      </c>
      <c r="L745" s="5" t="s">
        <v>166</v>
      </c>
    </row>
    <row r="746" spans="1:12">
      <c r="A746" s="65" t="s">
        <v>329</v>
      </c>
      <c r="B746" s="75" t="s">
        <v>330</v>
      </c>
      <c r="C746" s="102" t="s">
        <v>3</v>
      </c>
      <c r="D746" s="11" t="s">
        <v>1</v>
      </c>
      <c r="E746" s="38">
        <f>E747+E749+E751+E753+E754</f>
        <v>8935.2000000000007</v>
      </c>
      <c r="F746" s="38" t="s">
        <v>166</v>
      </c>
      <c r="G746" s="38" t="s">
        <v>166</v>
      </c>
      <c r="H746" s="38" t="s">
        <v>166</v>
      </c>
      <c r="I746" s="38">
        <f>I747+I749+I751+I753+I754</f>
        <v>8935.2000000000007</v>
      </c>
      <c r="J746" s="5">
        <f>I746/E746*100</f>
        <v>100</v>
      </c>
      <c r="K746" s="5" t="s">
        <v>166</v>
      </c>
      <c r="L746" s="5" t="s">
        <v>166</v>
      </c>
    </row>
    <row r="747" spans="1:12">
      <c r="A747" s="66"/>
      <c r="B747" s="76"/>
      <c r="C747" s="103"/>
      <c r="D747" s="12" t="s">
        <v>2</v>
      </c>
      <c r="E747" s="38">
        <v>8935.2000000000007</v>
      </c>
      <c r="F747" s="41">
        <v>8935.2000000000007</v>
      </c>
      <c r="G747" s="41">
        <v>8935.2000000000007</v>
      </c>
      <c r="H747" s="41">
        <v>8935.2000000000007</v>
      </c>
      <c r="I747" s="41">
        <v>8935.2000000000007</v>
      </c>
      <c r="J747" s="5">
        <f t="shared" ref="J747" si="181">I747/E747*100</f>
        <v>100</v>
      </c>
      <c r="K747" s="5">
        <f>H747/F747*100</f>
        <v>100</v>
      </c>
      <c r="L747" s="5">
        <f>H747/G747*100</f>
        <v>100</v>
      </c>
    </row>
    <row r="748" spans="1:12" ht="37.5">
      <c r="A748" s="66"/>
      <c r="B748" s="76"/>
      <c r="C748" s="103"/>
      <c r="D748" s="12" t="s">
        <v>153</v>
      </c>
      <c r="E748" s="38">
        <v>0</v>
      </c>
      <c r="F748" s="40">
        <v>0</v>
      </c>
      <c r="G748" s="40">
        <v>0</v>
      </c>
      <c r="H748" s="40">
        <v>0</v>
      </c>
      <c r="I748" s="40">
        <v>0</v>
      </c>
      <c r="J748" s="5">
        <v>0</v>
      </c>
      <c r="K748" s="5">
        <v>0</v>
      </c>
      <c r="L748" s="5">
        <v>0</v>
      </c>
    </row>
    <row r="749" spans="1:12" ht="37.5">
      <c r="A749" s="66"/>
      <c r="B749" s="76"/>
      <c r="C749" s="103"/>
      <c r="D749" s="12" t="s">
        <v>6</v>
      </c>
      <c r="E749" s="38">
        <v>0</v>
      </c>
      <c r="F749" s="40">
        <v>0</v>
      </c>
      <c r="G749" s="40">
        <v>0</v>
      </c>
      <c r="H749" s="40">
        <v>0</v>
      </c>
      <c r="I749" s="40">
        <v>0</v>
      </c>
      <c r="J749" s="5">
        <v>0</v>
      </c>
      <c r="K749" s="5">
        <v>0</v>
      </c>
      <c r="L749" s="5">
        <v>0</v>
      </c>
    </row>
    <row r="750" spans="1:12" ht="56.25">
      <c r="A750" s="66"/>
      <c r="B750" s="76"/>
      <c r="C750" s="103"/>
      <c r="D750" s="13" t="s">
        <v>154</v>
      </c>
      <c r="E750" s="38">
        <v>0</v>
      </c>
      <c r="F750" s="40">
        <v>0</v>
      </c>
      <c r="G750" s="40">
        <v>0</v>
      </c>
      <c r="H750" s="40">
        <v>0</v>
      </c>
      <c r="I750" s="40">
        <v>0</v>
      </c>
      <c r="J750" s="5">
        <v>0</v>
      </c>
      <c r="K750" s="5">
        <v>0</v>
      </c>
      <c r="L750" s="5">
        <v>0</v>
      </c>
    </row>
    <row r="751" spans="1:12" ht="75">
      <c r="A751" s="66"/>
      <c r="B751" s="76"/>
      <c r="C751" s="103"/>
      <c r="D751" s="13" t="s">
        <v>159</v>
      </c>
      <c r="E751" s="38">
        <v>0</v>
      </c>
      <c r="F751" s="40">
        <v>0</v>
      </c>
      <c r="G751" s="40">
        <v>0</v>
      </c>
      <c r="H751" s="40">
        <v>0</v>
      </c>
      <c r="I751" s="40">
        <v>0</v>
      </c>
      <c r="J751" s="5">
        <v>0</v>
      </c>
      <c r="K751" s="5">
        <v>0</v>
      </c>
      <c r="L751" s="5">
        <v>0</v>
      </c>
    </row>
    <row r="752" spans="1:12" ht="56.25">
      <c r="A752" s="66"/>
      <c r="B752" s="76"/>
      <c r="C752" s="103"/>
      <c r="D752" s="13" t="s">
        <v>154</v>
      </c>
      <c r="E752" s="38">
        <v>0</v>
      </c>
      <c r="F752" s="40">
        <v>0</v>
      </c>
      <c r="G752" s="40">
        <v>0</v>
      </c>
      <c r="H752" s="40">
        <v>0</v>
      </c>
      <c r="I752" s="40">
        <v>0</v>
      </c>
      <c r="J752" s="5">
        <v>0</v>
      </c>
      <c r="K752" s="5">
        <v>0</v>
      </c>
      <c r="L752" s="5">
        <v>0</v>
      </c>
    </row>
    <row r="753" spans="1:12">
      <c r="A753" s="66"/>
      <c r="B753" s="76"/>
      <c r="C753" s="103"/>
      <c r="D753" s="12" t="s">
        <v>162</v>
      </c>
      <c r="E753" s="38">
        <v>0</v>
      </c>
      <c r="F753" s="38" t="s">
        <v>166</v>
      </c>
      <c r="G753" s="38" t="s">
        <v>166</v>
      </c>
      <c r="H753" s="38" t="s">
        <v>166</v>
      </c>
      <c r="I753" s="40">
        <v>0</v>
      </c>
      <c r="J753" s="5">
        <v>0</v>
      </c>
      <c r="K753" s="5" t="s">
        <v>166</v>
      </c>
      <c r="L753" s="5" t="s">
        <v>166</v>
      </c>
    </row>
    <row r="754" spans="1:12" ht="37.5">
      <c r="A754" s="67"/>
      <c r="B754" s="77"/>
      <c r="C754" s="103"/>
      <c r="D754" s="12" t="s">
        <v>163</v>
      </c>
      <c r="E754" s="38">
        <v>0</v>
      </c>
      <c r="F754" s="38" t="s">
        <v>166</v>
      </c>
      <c r="G754" s="38" t="s">
        <v>166</v>
      </c>
      <c r="H754" s="38" t="s">
        <v>166</v>
      </c>
      <c r="I754" s="40">
        <v>0</v>
      </c>
      <c r="J754" s="5">
        <v>0</v>
      </c>
      <c r="K754" s="5" t="s">
        <v>166</v>
      </c>
      <c r="L754" s="5" t="s">
        <v>166</v>
      </c>
    </row>
    <row r="755" spans="1:12" hidden="1">
      <c r="A755" s="65" t="s">
        <v>331</v>
      </c>
      <c r="B755" s="75" t="s">
        <v>332</v>
      </c>
      <c r="C755" s="54" t="s">
        <v>3</v>
      </c>
      <c r="D755" s="11" t="s">
        <v>1</v>
      </c>
      <c r="E755" s="38">
        <f>E756+E758+E760+E762+E763</f>
        <v>0</v>
      </c>
      <c r="F755" s="38" t="s">
        <v>166</v>
      </c>
      <c r="G755" s="38" t="s">
        <v>166</v>
      </c>
      <c r="H755" s="38" t="s">
        <v>166</v>
      </c>
      <c r="I755" s="38">
        <f>I756+I758+I760+I762+I763</f>
        <v>0</v>
      </c>
      <c r="J755" s="5">
        <v>0</v>
      </c>
      <c r="K755" s="5" t="s">
        <v>166</v>
      </c>
      <c r="L755" s="5" t="s">
        <v>166</v>
      </c>
    </row>
    <row r="756" spans="1:12" hidden="1">
      <c r="A756" s="66"/>
      <c r="B756" s="76"/>
      <c r="C756" s="55"/>
      <c r="D756" s="12" t="s">
        <v>2</v>
      </c>
      <c r="E756" s="38">
        <v>0</v>
      </c>
      <c r="F756" s="40"/>
      <c r="G756" s="40"/>
      <c r="H756" s="40"/>
      <c r="I756" s="40"/>
      <c r="J756" s="5">
        <v>0</v>
      </c>
      <c r="K756" s="5">
        <v>0</v>
      </c>
      <c r="L756" s="5">
        <v>0</v>
      </c>
    </row>
    <row r="757" spans="1:12" ht="37.5" hidden="1">
      <c r="A757" s="66"/>
      <c r="B757" s="76"/>
      <c r="C757" s="55"/>
      <c r="D757" s="12" t="s">
        <v>153</v>
      </c>
      <c r="E757" s="38">
        <v>0</v>
      </c>
      <c r="F757" s="40"/>
      <c r="G757" s="40"/>
      <c r="H757" s="40"/>
      <c r="I757" s="40"/>
      <c r="J757" s="5">
        <v>0</v>
      </c>
      <c r="K757" s="5">
        <v>0</v>
      </c>
      <c r="L757" s="5">
        <v>0</v>
      </c>
    </row>
    <row r="758" spans="1:12" ht="37.5" hidden="1">
      <c r="A758" s="66"/>
      <c r="B758" s="76"/>
      <c r="C758" s="55"/>
      <c r="D758" s="12" t="s">
        <v>6</v>
      </c>
      <c r="E758" s="38"/>
      <c r="F758" s="40"/>
      <c r="G758" s="40"/>
      <c r="H758" s="40"/>
      <c r="I758" s="40"/>
      <c r="J758" s="5">
        <v>0</v>
      </c>
      <c r="K758" s="5">
        <v>0</v>
      </c>
      <c r="L758" s="5">
        <v>0</v>
      </c>
    </row>
    <row r="759" spans="1:12" ht="56.25" hidden="1">
      <c r="A759" s="66"/>
      <c r="B759" s="76"/>
      <c r="C759" s="55"/>
      <c r="D759" s="13" t="s">
        <v>154</v>
      </c>
      <c r="E759" s="38"/>
      <c r="F759" s="40"/>
      <c r="G759" s="40"/>
      <c r="H759" s="40"/>
      <c r="I759" s="40"/>
      <c r="J759" s="5">
        <v>0</v>
      </c>
      <c r="K759" s="5">
        <v>0</v>
      </c>
      <c r="L759" s="5">
        <v>0</v>
      </c>
    </row>
    <row r="760" spans="1:12" ht="75" hidden="1">
      <c r="A760" s="66"/>
      <c r="B760" s="76"/>
      <c r="C760" s="55"/>
      <c r="D760" s="13" t="s">
        <v>159</v>
      </c>
      <c r="E760" s="38"/>
      <c r="F760" s="40"/>
      <c r="G760" s="40"/>
      <c r="H760" s="40"/>
      <c r="I760" s="40"/>
      <c r="J760" s="5">
        <v>0</v>
      </c>
      <c r="K760" s="5">
        <v>0</v>
      </c>
      <c r="L760" s="5">
        <v>0</v>
      </c>
    </row>
    <row r="761" spans="1:12" ht="56.25" hidden="1">
      <c r="A761" s="66"/>
      <c r="B761" s="76"/>
      <c r="C761" s="55"/>
      <c r="D761" s="13" t="s">
        <v>154</v>
      </c>
      <c r="E761" s="38">
        <v>0</v>
      </c>
      <c r="F761" s="40"/>
      <c r="G761" s="40"/>
      <c r="H761" s="40"/>
      <c r="I761" s="40"/>
      <c r="J761" s="5">
        <v>0</v>
      </c>
      <c r="K761" s="5">
        <v>0</v>
      </c>
      <c r="L761" s="5">
        <v>0</v>
      </c>
    </row>
    <row r="762" spans="1:12" hidden="1">
      <c r="A762" s="66"/>
      <c r="B762" s="76"/>
      <c r="C762" s="55"/>
      <c r="D762" s="12" t="s">
        <v>162</v>
      </c>
      <c r="E762" s="38">
        <v>0</v>
      </c>
      <c r="F762" s="38" t="s">
        <v>166</v>
      </c>
      <c r="G762" s="38" t="s">
        <v>166</v>
      </c>
      <c r="H762" s="38" t="s">
        <v>166</v>
      </c>
      <c r="I762" s="40"/>
      <c r="J762" s="5">
        <v>0</v>
      </c>
      <c r="K762" s="5" t="s">
        <v>166</v>
      </c>
      <c r="L762" s="5" t="s">
        <v>166</v>
      </c>
    </row>
    <row r="763" spans="1:12" ht="37.5" hidden="1">
      <c r="A763" s="67"/>
      <c r="B763" s="77"/>
      <c r="C763" s="56"/>
      <c r="D763" s="12" t="s">
        <v>163</v>
      </c>
      <c r="E763" s="38">
        <v>0</v>
      </c>
      <c r="F763" s="38" t="s">
        <v>166</v>
      </c>
      <c r="G763" s="38" t="s">
        <v>166</v>
      </c>
      <c r="H763" s="38" t="s">
        <v>166</v>
      </c>
      <c r="I763" s="40"/>
      <c r="J763" s="5">
        <v>0</v>
      </c>
      <c r="K763" s="5" t="s">
        <v>166</v>
      </c>
      <c r="L763" s="5" t="s">
        <v>166</v>
      </c>
    </row>
    <row r="764" spans="1:12" hidden="1">
      <c r="A764" s="65" t="s">
        <v>333</v>
      </c>
      <c r="B764" s="75" t="s">
        <v>334</v>
      </c>
      <c r="C764" s="102" t="s">
        <v>3</v>
      </c>
      <c r="D764" s="11" t="s">
        <v>1</v>
      </c>
      <c r="E764" s="38">
        <f>E765+E767+E769+E771+E772</f>
        <v>0</v>
      </c>
      <c r="F764" s="38" t="s">
        <v>166</v>
      </c>
      <c r="G764" s="38" t="s">
        <v>166</v>
      </c>
      <c r="H764" s="38" t="s">
        <v>166</v>
      </c>
      <c r="I764" s="38">
        <f>I765+I767+I769+I771+I772</f>
        <v>0</v>
      </c>
      <c r="J764" s="5">
        <v>0</v>
      </c>
      <c r="K764" s="5" t="s">
        <v>166</v>
      </c>
      <c r="L764" s="5" t="s">
        <v>166</v>
      </c>
    </row>
    <row r="765" spans="1:12" hidden="1">
      <c r="A765" s="66"/>
      <c r="B765" s="76"/>
      <c r="C765" s="103"/>
      <c r="D765" s="12" t="s">
        <v>2</v>
      </c>
      <c r="E765" s="38">
        <v>0</v>
      </c>
      <c r="F765" s="40"/>
      <c r="G765" s="40"/>
      <c r="H765" s="40"/>
      <c r="I765" s="40"/>
      <c r="J765" s="5">
        <v>0</v>
      </c>
      <c r="K765" s="5">
        <v>0</v>
      </c>
      <c r="L765" s="5">
        <v>0</v>
      </c>
    </row>
    <row r="766" spans="1:12" ht="37.5" hidden="1">
      <c r="A766" s="66"/>
      <c r="B766" s="76"/>
      <c r="C766" s="103"/>
      <c r="D766" s="12" t="s">
        <v>153</v>
      </c>
      <c r="E766" s="38">
        <v>0</v>
      </c>
      <c r="F766" s="40"/>
      <c r="G766" s="40"/>
      <c r="H766" s="40"/>
      <c r="I766" s="40"/>
      <c r="J766" s="5">
        <v>0</v>
      </c>
      <c r="K766" s="5">
        <v>0</v>
      </c>
      <c r="L766" s="5">
        <v>0</v>
      </c>
    </row>
    <row r="767" spans="1:12" ht="37.5" hidden="1">
      <c r="A767" s="66"/>
      <c r="B767" s="76"/>
      <c r="C767" s="103"/>
      <c r="D767" s="12" t="s">
        <v>6</v>
      </c>
      <c r="E767" s="38"/>
      <c r="F767" s="40"/>
      <c r="G767" s="40"/>
      <c r="H767" s="40"/>
      <c r="I767" s="40"/>
      <c r="J767" s="5">
        <v>0</v>
      </c>
      <c r="K767" s="5">
        <v>0</v>
      </c>
      <c r="L767" s="5">
        <v>0</v>
      </c>
    </row>
    <row r="768" spans="1:12" ht="56.25" hidden="1">
      <c r="A768" s="66"/>
      <c r="B768" s="76"/>
      <c r="C768" s="103"/>
      <c r="D768" s="13" t="s">
        <v>154</v>
      </c>
      <c r="E768" s="38"/>
      <c r="F768" s="40"/>
      <c r="G768" s="40"/>
      <c r="H768" s="40"/>
      <c r="I768" s="40"/>
      <c r="J768" s="5">
        <v>0</v>
      </c>
      <c r="K768" s="5">
        <v>0</v>
      </c>
      <c r="L768" s="5">
        <v>0</v>
      </c>
    </row>
    <row r="769" spans="1:12" ht="75" hidden="1">
      <c r="A769" s="66"/>
      <c r="B769" s="76"/>
      <c r="C769" s="103"/>
      <c r="D769" s="13" t="s">
        <v>159</v>
      </c>
      <c r="E769" s="38"/>
      <c r="F769" s="40"/>
      <c r="G769" s="40"/>
      <c r="H769" s="40"/>
      <c r="I769" s="40"/>
      <c r="J769" s="5">
        <v>0</v>
      </c>
      <c r="K769" s="5">
        <v>0</v>
      </c>
      <c r="L769" s="5">
        <v>0</v>
      </c>
    </row>
    <row r="770" spans="1:12" ht="56.25" hidden="1">
      <c r="A770" s="66"/>
      <c r="B770" s="76"/>
      <c r="C770" s="103"/>
      <c r="D770" s="13" t="s">
        <v>154</v>
      </c>
      <c r="E770" s="38">
        <v>0</v>
      </c>
      <c r="F770" s="40"/>
      <c r="G770" s="40"/>
      <c r="H770" s="40"/>
      <c r="I770" s="40"/>
      <c r="J770" s="5">
        <v>0</v>
      </c>
      <c r="K770" s="5">
        <v>0</v>
      </c>
      <c r="L770" s="5">
        <v>0</v>
      </c>
    </row>
    <row r="771" spans="1:12" hidden="1">
      <c r="A771" s="66"/>
      <c r="B771" s="76"/>
      <c r="C771" s="103"/>
      <c r="D771" s="12" t="s">
        <v>162</v>
      </c>
      <c r="E771" s="38">
        <v>0</v>
      </c>
      <c r="F771" s="38" t="s">
        <v>166</v>
      </c>
      <c r="G771" s="38" t="s">
        <v>166</v>
      </c>
      <c r="H771" s="38" t="s">
        <v>166</v>
      </c>
      <c r="I771" s="40"/>
      <c r="J771" s="5">
        <v>0</v>
      </c>
      <c r="K771" s="5" t="s">
        <v>166</v>
      </c>
      <c r="L771" s="5" t="s">
        <v>166</v>
      </c>
    </row>
    <row r="772" spans="1:12" ht="37.5" hidden="1">
      <c r="A772" s="67"/>
      <c r="B772" s="77"/>
      <c r="C772" s="103"/>
      <c r="D772" s="12" t="s">
        <v>163</v>
      </c>
      <c r="E772" s="38">
        <v>0</v>
      </c>
      <c r="F772" s="38" t="s">
        <v>166</v>
      </c>
      <c r="G772" s="38" t="s">
        <v>166</v>
      </c>
      <c r="H772" s="38" t="s">
        <v>166</v>
      </c>
      <c r="I772" s="40"/>
      <c r="J772" s="5">
        <v>0</v>
      </c>
      <c r="K772" s="5" t="s">
        <v>166</v>
      </c>
      <c r="L772" s="5" t="s">
        <v>166</v>
      </c>
    </row>
    <row r="773" spans="1:12" hidden="1">
      <c r="A773" s="65" t="s">
        <v>335</v>
      </c>
      <c r="B773" s="75" t="s">
        <v>336</v>
      </c>
      <c r="C773" s="102" t="s">
        <v>3</v>
      </c>
      <c r="D773" s="11" t="s">
        <v>1</v>
      </c>
      <c r="E773" s="38">
        <f>E774+E776+E778+E780+E781</f>
        <v>0</v>
      </c>
      <c r="F773" s="38" t="s">
        <v>166</v>
      </c>
      <c r="G773" s="38" t="s">
        <v>166</v>
      </c>
      <c r="H773" s="38" t="s">
        <v>166</v>
      </c>
      <c r="I773" s="38">
        <f>I774+I776+I778+I780+I781</f>
        <v>0</v>
      </c>
      <c r="J773" s="5">
        <v>0</v>
      </c>
      <c r="K773" s="5" t="s">
        <v>166</v>
      </c>
      <c r="L773" s="5" t="s">
        <v>166</v>
      </c>
    </row>
    <row r="774" spans="1:12" hidden="1">
      <c r="A774" s="66"/>
      <c r="B774" s="76"/>
      <c r="C774" s="103"/>
      <c r="D774" s="12" t="s">
        <v>2</v>
      </c>
      <c r="E774" s="38">
        <v>0</v>
      </c>
      <c r="F774" s="40"/>
      <c r="G774" s="40"/>
      <c r="H774" s="40"/>
      <c r="I774" s="40"/>
      <c r="J774" s="5">
        <v>0</v>
      </c>
      <c r="K774" s="5">
        <v>0</v>
      </c>
      <c r="L774" s="5">
        <v>0</v>
      </c>
    </row>
    <row r="775" spans="1:12" ht="37.5" hidden="1">
      <c r="A775" s="66"/>
      <c r="B775" s="76"/>
      <c r="C775" s="103"/>
      <c r="D775" s="12" t="s">
        <v>153</v>
      </c>
      <c r="E775" s="38">
        <v>0</v>
      </c>
      <c r="F775" s="40"/>
      <c r="G775" s="40"/>
      <c r="H775" s="40"/>
      <c r="I775" s="40"/>
      <c r="J775" s="5">
        <v>0</v>
      </c>
      <c r="K775" s="5">
        <v>0</v>
      </c>
      <c r="L775" s="5">
        <v>0</v>
      </c>
    </row>
    <row r="776" spans="1:12" ht="37.5" hidden="1">
      <c r="A776" s="66"/>
      <c r="B776" s="76"/>
      <c r="C776" s="103"/>
      <c r="D776" s="12" t="s">
        <v>6</v>
      </c>
      <c r="E776" s="38"/>
      <c r="F776" s="40"/>
      <c r="G776" s="40"/>
      <c r="H776" s="40"/>
      <c r="I776" s="40"/>
      <c r="J776" s="5">
        <v>0</v>
      </c>
      <c r="K776" s="5">
        <v>0</v>
      </c>
      <c r="L776" s="5">
        <v>0</v>
      </c>
    </row>
    <row r="777" spans="1:12" ht="56.25" hidden="1">
      <c r="A777" s="66"/>
      <c r="B777" s="76"/>
      <c r="C777" s="103"/>
      <c r="D777" s="13" t="s">
        <v>154</v>
      </c>
      <c r="E777" s="38"/>
      <c r="F777" s="40"/>
      <c r="G777" s="40"/>
      <c r="H777" s="40"/>
      <c r="I777" s="40"/>
      <c r="J777" s="5">
        <v>0</v>
      </c>
      <c r="K777" s="5">
        <v>0</v>
      </c>
      <c r="L777" s="5">
        <v>0</v>
      </c>
    </row>
    <row r="778" spans="1:12" ht="75" hidden="1">
      <c r="A778" s="66"/>
      <c r="B778" s="76"/>
      <c r="C778" s="103"/>
      <c r="D778" s="13" t="s">
        <v>159</v>
      </c>
      <c r="E778" s="38"/>
      <c r="F778" s="40"/>
      <c r="G778" s="40"/>
      <c r="H778" s="40"/>
      <c r="I778" s="40"/>
      <c r="J778" s="5">
        <v>0</v>
      </c>
      <c r="K778" s="5">
        <v>0</v>
      </c>
      <c r="L778" s="5">
        <v>0</v>
      </c>
    </row>
    <row r="779" spans="1:12" ht="56.25" hidden="1">
      <c r="A779" s="66"/>
      <c r="B779" s="76"/>
      <c r="C779" s="103"/>
      <c r="D779" s="13" t="s">
        <v>154</v>
      </c>
      <c r="E779" s="38">
        <v>0</v>
      </c>
      <c r="F779" s="40"/>
      <c r="G779" s="40"/>
      <c r="H779" s="40"/>
      <c r="I779" s="40"/>
      <c r="J779" s="5">
        <v>0</v>
      </c>
      <c r="K779" s="5">
        <v>0</v>
      </c>
      <c r="L779" s="5">
        <v>0</v>
      </c>
    </row>
    <row r="780" spans="1:12" hidden="1">
      <c r="A780" s="66"/>
      <c r="B780" s="76"/>
      <c r="C780" s="103"/>
      <c r="D780" s="12" t="s">
        <v>162</v>
      </c>
      <c r="E780" s="38">
        <v>0</v>
      </c>
      <c r="F780" s="38" t="s">
        <v>166</v>
      </c>
      <c r="G780" s="38" t="s">
        <v>166</v>
      </c>
      <c r="H780" s="38" t="s">
        <v>166</v>
      </c>
      <c r="I780" s="40"/>
      <c r="J780" s="5">
        <v>0</v>
      </c>
      <c r="K780" s="5" t="s">
        <v>166</v>
      </c>
      <c r="L780" s="5" t="s">
        <v>166</v>
      </c>
    </row>
    <row r="781" spans="1:12" ht="37.5" hidden="1">
      <c r="A781" s="67"/>
      <c r="B781" s="77"/>
      <c r="C781" s="103"/>
      <c r="D781" s="12" t="s">
        <v>163</v>
      </c>
      <c r="E781" s="38">
        <v>0</v>
      </c>
      <c r="F781" s="38" t="s">
        <v>166</v>
      </c>
      <c r="G781" s="38" t="s">
        <v>166</v>
      </c>
      <c r="H781" s="38" t="s">
        <v>166</v>
      </c>
      <c r="I781" s="40"/>
      <c r="J781" s="5">
        <v>0</v>
      </c>
      <c r="K781" s="5" t="s">
        <v>166</v>
      </c>
      <c r="L781" s="5" t="s">
        <v>166</v>
      </c>
    </row>
    <row r="782" spans="1:12">
      <c r="A782" s="65" t="s">
        <v>337</v>
      </c>
      <c r="B782" s="75" t="s">
        <v>338</v>
      </c>
      <c r="C782" s="102" t="s">
        <v>3</v>
      </c>
      <c r="D782" s="11" t="s">
        <v>1</v>
      </c>
      <c r="E782" s="38">
        <f>E783+E785+E787+E789+E790</f>
        <v>29960</v>
      </c>
      <c r="F782" s="38" t="s">
        <v>166</v>
      </c>
      <c r="G782" s="38" t="s">
        <v>166</v>
      </c>
      <c r="H782" s="38" t="s">
        <v>166</v>
      </c>
      <c r="I782" s="38">
        <f>I783+I785+I787+I789+I790</f>
        <v>483.4</v>
      </c>
      <c r="J782" s="5">
        <f>I782/E782*100</f>
        <v>1.6134846461949266</v>
      </c>
      <c r="K782" s="5" t="s">
        <v>166</v>
      </c>
      <c r="L782" s="5" t="s">
        <v>166</v>
      </c>
    </row>
    <row r="783" spans="1:12">
      <c r="A783" s="66"/>
      <c r="B783" s="76"/>
      <c r="C783" s="103"/>
      <c r="D783" s="12" t="s">
        <v>2</v>
      </c>
      <c r="E783" s="38">
        <v>29960</v>
      </c>
      <c r="F783" s="41">
        <v>29960</v>
      </c>
      <c r="G783" s="41">
        <v>29960</v>
      </c>
      <c r="H783" s="41">
        <v>483.4</v>
      </c>
      <c r="I783" s="41">
        <v>483.4</v>
      </c>
      <c r="J783" s="5">
        <f t="shared" ref="J783" si="182">I783/E783*100</f>
        <v>1.6134846461949266</v>
      </c>
      <c r="K783" s="5">
        <f>H783/F783*100</f>
        <v>1.6134846461949266</v>
      </c>
      <c r="L783" s="5">
        <f>H783/G783*100</f>
        <v>1.6134846461949266</v>
      </c>
    </row>
    <row r="784" spans="1:12" ht="37.5">
      <c r="A784" s="66"/>
      <c r="B784" s="76"/>
      <c r="C784" s="103"/>
      <c r="D784" s="12" t="s">
        <v>153</v>
      </c>
      <c r="E784" s="38">
        <v>0</v>
      </c>
      <c r="F784" s="40">
        <v>0</v>
      </c>
      <c r="G784" s="40">
        <v>0</v>
      </c>
      <c r="H784" s="40">
        <v>0</v>
      </c>
      <c r="I784" s="40">
        <v>0</v>
      </c>
      <c r="J784" s="5">
        <v>0</v>
      </c>
      <c r="K784" s="5">
        <v>0</v>
      </c>
      <c r="L784" s="5">
        <v>0</v>
      </c>
    </row>
    <row r="785" spans="1:12" ht="37.5">
      <c r="A785" s="66"/>
      <c r="B785" s="76"/>
      <c r="C785" s="103"/>
      <c r="D785" s="12" t="s">
        <v>6</v>
      </c>
      <c r="E785" s="38">
        <v>0</v>
      </c>
      <c r="F785" s="40">
        <v>0</v>
      </c>
      <c r="G785" s="40">
        <v>0</v>
      </c>
      <c r="H785" s="40">
        <v>0</v>
      </c>
      <c r="I785" s="40">
        <v>0</v>
      </c>
      <c r="J785" s="5">
        <v>0</v>
      </c>
      <c r="K785" s="5">
        <v>0</v>
      </c>
      <c r="L785" s="5">
        <v>0</v>
      </c>
    </row>
    <row r="786" spans="1:12" ht="56.25">
      <c r="A786" s="66"/>
      <c r="B786" s="76"/>
      <c r="C786" s="103"/>
      <c r="D786" s="13" t="s">
        <v>154</v>
      </c>
      <c r="E786" s="38">
        <v>0</v>
      </c>
      <c r="F786" s="40">
        <v>0</v>
      </c>
      <c r="G786" s="40">
        <v>0</v>
      </c>
      <c r="H786" s="40">
        <v>0</v>
      </c>
      <c r="I786" s="40">
        <v>0</v>
      </c>
      <c r="J786" s="5">
        <v>0</v>
      </c>
      <c r="K786" s="5">
        <v>0</v>
      </c>
      <c r="L786" s="5">
        <v>0</v>
      </c>
    </row>
    <row r="787" spans="1:12" ht="75">
      <c r="A787" s="66"/>
      <c r="B787" s="76"/>
      <c r="C787" s="103"/>
      <c r="D787" s="13" t="s">
        <v>159</v>
      </c>
      <c r="E787" s="38">
        <v>0</v>
      </c>
      <c r="F787" s="40">
        <v>0</v>
      </c>
      <c r="G787" s="40">
        <v>0</v>
      </c>
      <c r="H787" s="40">
        <v>0</v>
      </c>
      <c r="I787" s="40">
        <v>0</v>
      </c>
      <c r="J787" s="5">
        <v>0</v>
      </c>
      <c r="K787" s="5">
        <v>0</v>
      </c>
      <c r="L787" s="5">
        <v>0</v>
      </c>
    </row>
    <row r="788" spans="1:12" ht="56.25">
      <c r="A788" s="66"/>
      <c r="B788" s="76"/>
      <c r="C788" s="103"/>
      <c r="D788" s="13" t="s">
        <v>154</v>
      </c>
      <c r="E788" s="38">
        <v>0</v>
      </c>
      <c r="F788" s="40">
        <v>0</v>
      </c>
      <c r="G788" s="40">
        <v>0</v>
      </c>
      <c r="H788" s="40">
        <v>0</v>
      </c>
      <c r="I788" s="40">
        <v>0</v>
      </c>
      <c r="J788" s="5">
        <v>0</v>
      </c>
      <c r="K788" s="5">
        <v>0</v>
      </c>
      <c r="L788" s="5">
        <v>0</v>
      </c>
    </row>
    <row r="789" spans="1:12">
      <c r="A789" s="66"/>
      <c r="B789" s="76"/>
      <c r="C789" s="103"/>
      <c r="D789" s="12" t="s">
        <v>162</v>
      </c>
      <c r="E789" s="38">
        <v>0</v>
      </c>
      <c r="F789" s="38" t="s">
        <v>166</v>
      </c>
      <c r="G789" s="38" t="s">
        <v>166</v>
      </c>
      <c r="H789" s="38" t="s">
        <v>166</v>
      </c>
      <c r="I789" s="40">
        <v>0</v>
      </c>
      <c r="J789" s="5">
        <v>0</v>
      </c>
      <c r="K789" s="5" t="s">
        <v>166</v>
      </c>
      <c r="L789" s="5" t="s">
        <v>166</v>
      </c>
    </row>
    <row r="790" spans="1:12" ht="37.5">
      <c r="A790" s="67"/>
      <c r="B790" s="77"/>
      <c r="C790" s="103"/>
      <c r="D790" s="12" t="s">
        <v>163</v>
      </c>
      <c r="E790" s="38">
        <v>0</v>
      </c>
      <c r="F790" s="38" t="s">
        <v>166</v>
      </c>
      <c r="G790" s="38" t="s">
        <v>166</v>
      </c>
      <c r="H790" s="38" t="s">
        <v>166</v>
      </c>
      <c r="I790" s="40">
        <v>0</v>
      </c>
      <c r="J790" s="5">
        <v>0</v>
      </c>
      <c r="K790" s="5" t="s">
        <v>166</v>
      </c>
      <c r="L790" s="5" t="s">
        <v>166</v>
      </c>
    </row>
    <row r="791" spans="1:12">
      <c r="A791" s="65" t="s">
        <v>339</v>
      </c>
      <c r="B791" s="75" t="s">
        <v>340</v>
      </c>
      <c r="C791" s="102" t="s">
        <v>3</v>
      </c>
      <c r="D791" s="11" t="s">
        <v>1</v>
      </c>
      <c r="E791" s="38">
        <f>E792+E794+E796+E798+E799</f>
        <v>166704.5</v>
      </c>
      <c r="F791" s="38" t="s">
        <v>166</v>
      </c>
      <c r="G791" s="38" t="s">
        <v>166</v>
      </c>
      <c r="H791" s="38" t="s">
        <v>166</v>
      </c>
      <c r="I791" s="38">
        <f>I792+I794+I796+I798+I799</f>
        <v>32823.599999999999</v>
      </c>
      <c r="J791" s="5">
        <f>I791/E791*100</f>
        <v>19.689690440270059</v>
      </c>
      <c r="K791" s="5" t="s">
        <v>166</v>
      </c>
      <c r="L791" s="5" t="s">
        <v>166</v>
      </c>
    </row>
    <row r="792" spans="1:12">
      <c r="A792" s="66"/>
      <c r="B792" s="76"/>
      <c r="C792" s="103"/>
      <c r="D792" s="12" t="s">
        <v>2</v>
      </c>
      <c r="E792" s="38">
        <v>166704.5</v>
      </c>
      <c r="F792" s="41">
        <v>180333.5</v>
      </c>
      <c r="G792" s="41">
        <v>180333.5</v>
      </c>
      <c r="H792" s="41">
        <v>32823.599999999999</v>
      </c>
      <c r="I792" s="41">
        <v>32823.599999999999</v>
      </c>
      <c r="J792" s="5">
        <f t="shared" ref="J792" si="183">I792/E792*100</f>
        <v>19.689690440270059</v>
      </c>
      <c r="K792" s="5">
        <f>H792/F792*100</f>
        <v>18.201609795185032</v>
      </c>
      <c r="L792" s="5">
        <f>H792/G792*100</f>
        <v>18.201609795185032</v>
      </c>
    </row>
    <row r="793" spans="1:12" ht="37.5">
      <c r="A793" s="66"/>
      <c r="B793" s="76"/>
      <c r="C793" s="103"/>
      <c r="D793" s="12" t="s">
        <v>153</v>
      </c>
      <c r="E793" s="38">
        <v>0</v>
      </c>
      <c r="F793" s="40">
        <v>0</v>
      </c>
      <c r="G793" s="40">
        <v>0</v>
      </c>
      <c r="H793" s="40">
        <v>0</v>
      </c>
      <c r="I793" s="40">
        <v>0</v>
      </c>
      <c r="J793" s="5">
        <v>0</v>
      </c>
      <c r="K793" s="5">
        <v>0</v>
      </c>
      <c r="L793" s="5">
        <v>0</v>
      </c>
    </row>
    <row r="794" spans="1:12" ht="37.5">
      <c r="A794" s="66"/>
      <c r="B794" s="76"/>
      <c r="C794" s="103"/>
      <c r="D794" s="12" t="s">
        <v>6</v>
      </c>
      <c r="E794" s="38">
        <v>0</v>
      </c>
      <c r="F794" s="40">
        <v>0</v>
      </c>
      <c r="G794" s="40">
        <v>0</v>
      </c>
      <c r="H794" s="40">
        <v>0</v>
      </c>
      <c r="I794" s="40">
        <v>0</v>
      </c>
      <c r="J794" s="5">
        <v>0</v>
      </c>
      <c r="K794" s="5">
        <v>0</v>
      </c>
      <c r="L794" s="5">
        <v>0</v>
      </c>
    </row>
    <row r="795" spans="1:12" ht="56.25">
      <c r="A795" s="66"/>
      <c r="B795" s="76"/>
      <c r="C795" s="103"/>
      <c r="D795" s="13" t="s">
        <v>154</v>
      </c>
      <c r="E795" s="38">
        <v>0</v>
      </c>
      <c r="F795" s="40">
        <v>0</v>
      </c>
      <c r="G795" s="40">
        <v>0</v>
      </c>
      <c r="H795" s="40">
        <v>0</v>
      </c>
      <c r="I795" s="40">
        <v>0</v>
      </c>
      <c r="J795" s="5">
        <v>0</v>
      </c>
      <c r="K795" s="5">
        <v>0</v>
      </c>
      <c r="L795" s="5">
        <v>0</v>
      </c>
    </row>
    <row r="796" spans="1:12" ht="75">
      <c r="A796" s="66"/>
      <c r="B796" s="76"/>
      <c r="C796" s="103"/>
      <c r="D796" s="13" t="s">
        <v>159</v>
      </c>
      <c r="E796" s="38">
        <v>0</v>
      </c>
      <c r="F796" s="40">
        <v>0</v>
      </c>
      <c r="G796" s="40">
        <v>0</v>
      </c>
      <c r="H796" s="40">
        <v>0</v>
      </c>
      <c r="I796" s="40">
        <v>0</v>
      </c>
      <c r="J796" s="5">
        <v>0</v>
      </c>
      <c r="K796" s="5">
        <v>0</v>
      </c>
      <c r="L796" s="5">
        <v>0</v>
      </c>
    </row>
    <row r="797" spans="1:12" ht="56.25">
      <c r="A797" s="66"/>
      <c r="B797" s="76"/>
      <c r="C797" s="103"/>
      <c r="D797" s="13" t="s">
        <v>154</v>
      </c>
      <c r="E797" s="38">
        <v>0</v>
      </c>
      <c r="F797" s="40">
        <v>0</v>
      </c>
      <c r="G797" s="40">
        <v>0</v>
      </c>
      <c r="H797" s="40">
        <v>0</v>
      </c>
      <c r="I797" s="40">
        <v>0</v>
      </c>
      <c r="J797" s="5">
        <v>0</v>
      </c>
      <c r="K797" s="5">
        <v>0</v>
      </c>
      <c r="L797" s="5">
        <v>0</v>
      </c>
    </row>
    <row r="798" spans="1:12">
      <c r="A798" s="66"/>
      <c r="B798" s="76"/>
      <c r="C798" s="103"/>
      <c r="D798" s="12" t="s">
        <v>162</v>
      </c>
      <c r="E798" s="38">
        <v>0</v>
      </c>
      <c r="F798" s="38" t="s">
        <v>166</v>
      </c>
      <c r="G798" s="38" t="s">
        <v>166</v>
      </c>
      <c r="H798" s="38" t="s">
        <v>166</v>
      </c>
      <c r="I798" s="40">
        <v>0</v>
      </c>
      <c r="J798" s="5">
        <v>0</v>
      </c>
      <c r="K798" s="5" t="s">
        <v>166</v>
      </c>
      <c r="L798" s="5" t="s">
        <v>166</v>
      </c>
    </row>
    <row r="799" spans="1:12" ht="37.5">
      <c r="A799" s="67"/>
      <c r="B799" s="77"/>
      <c r="C799" s="103"/>
      <c r="D799" s="12" t="s">
        <v>163</v>
      </c>
      <c r="E799" s="38">
        <v>0</v>
      </c>
      <c r="F799" s="38" t="s">
        <v>166</v>
      </c>
      <c r="G799" s="38" t="s">
        <v>166</v>
      </c>
      <c r="H799" s="38" t="s">
        <v>166</v>
      </c>
      <c r="I799" s="40">
        <v>0</v>
      </c>
      <c r="J799" s="5">
        <v>0</v>
      </c>
      <c r="K799" s="5" t="s">
        <v>166</v>
      </c>
      <c r="L799" s="5" t="s">
        <v>166</v>
      </c>
    </row>
    <row r="800" spans="1:12" hidden="1">
      <c r="A800" s="65" t="s">
        <v>341</v>
      </c>
      <c r="B800" s="75" t="s">
        <v>342</v>
      </c>
      <c r="C800" s="102" t="s">
        <v>3</v>
      </c>
      <c r="D800" s="11" t="s">
        <v>1</v>
      </c>
      <c r="E800" s="38">
        <f>E801+E803+E805+E807+E808</f>
        <v>0</v>
      </c>
      <c r="F800" s="38" t="s">
        <v>166</v>
      </c>
      <c r="G800" s="38" t="s">
        <v>166</v>
      </c>
      <c r="H800" s="38" t="s">
        <v>166</v>
      </c>
      <c r="I800" s="38">
        <f>I801+I803+I805+I807+I808</f>
        <v>0</v>
      </c>
      <c r="J800" s="5">
        <v>0</v>
      </c>
      <c r="K800" s="5" t="s">
        <v>166</v>
      </c>
      <c r="L800" s="5" t="s">
        <v>166</v>
      </c>
    </row>
    <row r="801" spans="1:12" hidden="1">
      <c r="A801" s="66"/>
      <c r="B801" s="76"/>
      <c r="C801" s="103"/>
      <c r="D801" s="12" t="s">
        <v>2</v>
      </c>
      <c r="E801" s="38">
        <v>0</v>
      </c>
      <c r="F801" s="40"/>
      <c r="G801" s="40"/>
      <c r="H801" s="40"/>
      <c r="I801" s="40"/>
      <c r="J801" s="5">
        <v>0</v>
      </c>
      <c r="K801" s="5">
        <v>0</v>
      </c>
      <c r="L801" s="5">
        <v>0</v>
      </c>
    </row>
    <row r="802" spans="1:12" ht="37.5" hidden="1">
      <c r="A802" s="66"/>
      <c r="B802" s="76"/>
      <c r="C802" s="103"/>
      <c r="D802" s="12" t="s">
        <v>153</v>
      </c>
      <c r="E802" s="38">
        <v>0</v>
      </c>
      <c r="F802" s="40"/>
      <c r="G802" s="40"/>
      <c r="H802" s="40"/>
      <c r="I802" s="40"/>
      <c r="J802" s="5">
        <v>0</v>
      </c>
      <c r="K802" s="5">
        <v>0</v>
      </c>
      <c r="L802" s="5">
        <v>0</v>
      </c>
    </row>
    <row r="803" spans="1:12" ht="37.5" hidden="1">
      <c r="A803" s="66"/>
      <c r="B803" s="76"/>
      <c r="C803" s="103"/>
      <c r="D803" s="12" t="s">
        <v>6</v>
      </c>
      <c r="E803" s="38"/>
      <c r="F803" s="40"/>
      <c r="G803" s="40"/>
      <c r="H803" s="40"/>
      <c r="I803" s="40"/>
      <c r="J803" s="5">
        <v>0</v>
      </c>
      <c r="K803" s="5">
        <v>0</v>
      </c>
      <c r="L803" s="5">
        <v>0</v>
      </c>
    </row>
    <row r="804" spans="1:12" ht="56.25" hidden="1">
      <c r="A804" s="66"/>
      <c r="B804" s="76"/>
      <c r="C804" s="103"/>
      <c r="D804" s="13" t="s">
        <v>154</v>
      </c>
      <c r="E804" s="38"/>
      <c r="F804" s="40"/>
      <c r="G804" s="40"/>
      <c r="H804" s="40"/>
      <c r="I804" s="40"/>
      <c r="J804" s="5">
        <v>0</v>
      </c>
      <c r="K804" s="5">
        <v>0</v>
      </c>
      <c r="L804" s="5">
        <v>0</v>
      </c>
    </row>
    <row r="805" spans="1:12" ht="75" hidden="1">
      <c r="A805" s="66"/>
      <c r="B805" s="76"/>
      <c r="C805" s="103"/>
      <c r="D805" s="13" t="s">
        <v>159</v>
      </c>
      <c r="E805" s="38"/>
      <c r="F805" s="40"/>
      <c r="G805" s="40"/>
      <c r="H805" s="40"/>
      <c r="I805" s="40"/>
      <c r="J805" s="5">
        <v>0</v>
      </c>
      <c r="K805" s="5">
        <v>0</v>
      </c>
      <c r="L805" s="5">
        <v>0</v>
      </c>
    </row>
    <row r="806" spans="1:12" ht="56.25" hidden="1">
      <c r="A806" s="66"/>
      <c r="B806" s="76"/>
      <c r="C806" s="103"/>
      <c r="D806" s="13" t="s">
        <v>154</v>
      </c>
      <c r="E806" s="38">
        <v>0</v>
      </c>
      <c r="F806" s="40"/>
      <c r="G806" s="40"/>
      <c r="H806" s="40"/>
      <c r="I806" s="40"/>
      <c r="J806" s="5">
        <v>0</v>
      </c>
      <c r="K806" s="5">
        <v>0</v>
      </c>
      <c r="L806" s="5">
        <v>0</v>
      </c>
    </row>
    <row r="807" spans="1:12" hidden="1">
      <c r="A807" s="66"/>
      <c r="B807" s="76"/>
      <c r="C807" s="103"/>
      <c r="D807" s="12" t="s">
        <v>162</v>
      </c>
      <c r="E807" s="38">
        <v>0</v>
      </c>
      <c r="F807" s="38" t="s">
        <v>166</v>
      </c>
      <c r="G807" s="38" t="s">
        <v>166</v>
      </c>
      <c r="H807" s="38" t="s">
        <v>166</v>
      </c>
      <c r="I807" s="40"/>
      <c r="J807" s="5">
        <v>0</v>
      </c>
      <c r="K807" s="5" t="s">
        <v>166</v>
      </c>
      <c r="L807" s="5" t="s">
        <v>166</v>
      </c>
    </row>
    <row r="808" spans="1:12" ht="37.5" hidden="1">
      <c r="A808" s="67"/>
      <c r="B808" s="77"/>
      <c r="C808" s="103"/>
      <c r="D808" s="12" t="s">
        <v>163</v>
      </c>
      <c r="E808" s="38">
        <v>0</v>
      </c>
      <c r="F808" s="38" t="s">
        <v>166</v>
      </c>
      <c r="G808" s="38" t="s">
        <v>166</v>
      </c>
      <c r="H808" s="38" t="s">
        <v>166</v>
      </c>
      <c r="I808" s="40"/>
      <c r="J808" s="5">
        <v>0</v>
      </c>
      <c r="K808" s="5" t="s">
        <v>166</v>
      </c>
      <c r="L808" s="5" t="s">
        <v>166</v>
      </c>
    </row>
    <row r="809" spans="1:12">
      <c r="A809" s="65" t="s">
        <v>343</v>
      </c>
      <c r="B809" s="75" t="s">
        <v>344</v>
      </c>
      <c r="C809" s="102" t="s">
        <v>3</v>
      </c>
      <c r="D809" s="11" t="s">
        <v>1</v>
      </c>
      <c r="E809" s="38">
        <f>E810+E812+E814+E816+E817</f>
        <v>47922.1</v>
      </c>
      <c r="F809" s="38" t="s">
        <v>166</v>
      </c>
      <c r="G809" s="38" t="s">
        <v>166</v>
      </c>
      <c r="H809" s="38" t="s">
        <v>166</v>
      </c>
      <c r="I809" s="38">
        <f>I810+I812+I814+I816+I817</f>
        <v>381.8</v>
      </c>
      <c r="J809" s="5">
        <f>I809/E809*100</f>
        <v>0.79670966005246024</v>
      </c>
      <c r="K809" s="5" t="s">
        <v>166</v>
      </c>
      <c r="L809" s="5" t="s">
        <v>166</v>
      </c>
    </row>
    <row r="810" spans="1:12">
      <c r="A810" s="66"/>
      <c r="B810" s="76"/>
      <c r="C810" s="103"/>
      <c r="D810" s="12" t="s">
        <v>2</v>
      </c>
      <c r="E810" s="38">
        <v>47922.1</v>
      </c>
      <c r="F810" s="38">
        <v>47922.1</v>
      </c>
      <c r="G810" s="38">
        <v>47922.1</v>
      </c>
      <c r="H810" s="41">
        <v>381.8</v>
      </c>
      <c r="I810" s="41">
        <v>381.8</v>
      </c>
      <c r="J810" s="5">
        <f t="shared" ref="J810" si="184">I810/E810*100</f>
        <v>0.79670966005246024</v>
      </c>
      <c r="K810" s="5">
        <f>H810/F810*100</f>
        <v>0.79670966005246024</v>
      </c>
      <c r="L810" s="5">
        <f>H810/G810*100</f>
        <v>0.79670966005246024</v>
      </c>
    </row>
    <row r="811" spans="1:12" ht="37.5">
      <c r="A811" s="66"/>
      <c r="B811" s="76"/>
      <c r="C811" s="103"/>
      <c r="D811" s="12" t="s">
        <v>153</v>
      </c>
      <c r="E811" s="38">
        <v>0</v>
      </c>
      <c r="F811" s="40">
        <v>0</v>
      </c>
      <c r="G811" s="40">
        <v>0</v>
      </c>
      <c r="H811" s="40">
        <v>0</v>
      </c>
      <c r="I811" s="40">
        <v>0</v>
      </c>
      <c r="J811" s="5">
        <v>0</v>
      </c>
      <c r="K811" s="5">
        <v>0</v>
      </c>
      <c r="L811" s="5">
        <v>0</v>
      </c>
    </row>
    <row r="812" spans="1:12" ht="37.5">
      <c r="A812" s="66"/>
      <c r="B812" s="76"/>
      <c r="C812" s="103"/>
      <c r="D812" s="12" t="s">
        <v>6</v>
      </c>
      <c r="E812" s="38">
        <v>0</v>
      </c>
      <c r="F812" s="40">
        <v>0</v>
      </c>
      <c r="G812" s="40">
        <v>0</v>
      </c>
      <c r="H812" s="40">
        <v>0</v>
      </c>
      <c r="I812" s="40">
        <v>0</v>
      </c>
      <c r="J812" s="5">
        <v>0</v>
      </c>
      <c r="K812" s="5">
        <v>0</v>
      </c>
      <c r="L812" s="5">
        <v>0</v>
      </c>
    </row>
    <row r="813" spans="1:12" ht="56.25">
      <c r="A813" s="66"/>
      <c r="B813" s="76"/>
      <c r="C813" s="103"/>
      <c r="D813" s="13" t="s">
        <v>154</v>
      </c>
      <c r="E813" s="38">
        <v>0</v>
      </c>
      <c r="F813" s="40">
        <v>0</v>
      </c>
      <c r="G813" s="40">
        <v>0</v>
      </c>
      <c r="H813" s="40">
        <v>0</v>
      </c>
      <c r="I813" s="40">
        <v>0</v>
      </c>
      <c r="J813" s="5">
        <v>0</v>
      </c>
      <c r="K813" s="5">
        <v>0</v>
      </c>
      <c r="L813" s="5">
        <v>0</v>
      </c>
    </row>
    <row r="814" spans="1:12" ht="75">
      <c r="A814" s="66"/>
      <c r="B814" s="76"/>
      <c r="C814" s="103"/>
      <c r="D814" s="13" t="s">
        <v>159</v>
      </c>
      <c r="E814" s="38">
        <v>0</v>
      </c>
      <c r="F814" s="40">
        <v>0</v>
      </c>
      <c r="G814" s="40">
        <v>0</v>
      </c>
      <c r="H814" s="40">
        <v>0</v>
      </c>
      <c r="I814" s="40">
        <v>0</v>
      </c>
      <c r="J814" s="5">
        <v>0</v>
      </c>
      <c r="K814" s="5">
        <v>0</v>
      </c>
      <c r="L814" s="5">
        <v>0</v>
      </c>
    </row>
    <row r="815" spans="1:12" ht="56.25">
      <c r="A815" s="66"/>
      <c r="B815" s="76"/>
      <c r="C815" s="103"/>
      <c r="D815" s="13" t="s">
        <v>154</v>
      </c>
      <c r="E815" s="38">
        <v>0</v>
      </c>
      <c r="F815" s="40">
        <v>0</v>
      </c>
      <c r="G815" s="40">
        <v>0</v>
      </c>
      <c r="H815" s="40">
        <v>0</v>
      </c>
      <c r="I815" s="40">
        <v>0</v>
      </c>
      <c r="J815" s="5">
        <v>0</v>
      </c>
      <c r="K815" s="5">
        <v>0</v>
      </c>
      <c r="L815" s="5">
        <v>0</v>
      </c>
    </row>
    <row r="816" spans="1:12">
      <c r="A816" s="66"/>
      <c r="B816" s="76"/>
      <c r="C816" s="103"/>
      <c r="D816" s="12" t="s">
        <v>162</v>
      </c>
      <c r="E816" s="38">
        <v>0</v>
      </c>
      <c r="F816" s="38" t="s">
        <v>166</v>
      </c>
      <c r="G816" s="38" t="s">
        <v>166</v>
      </c>
      <c r="H816" s="38" t="s">
        <v>166</v>
      </c>
      <c r="I816" s="40">
        <v>0</v>
      </c>
      <c r="J816" s="5">
        <v>0</v>
      </c>
      <c r="K816" s="5" t="s">
        <v>166</v>
      </c>
      <c r="L816" s="5" t="s">
        <v>166</v>
      </c>
    </row>
    <row r="817" spans="1:12" ht="37.5">
      <c r="A817" s="67"/>
      <c r="B817" s="77"/>
      <c r="C817" s="103"/>
      <c r="D817" s="12" t="s">
        <v>163</v>
      </c>
      <c r="E817" s="38">
        <v>0</v>
      </c>
      <c r="F817" s="38" t="s">
        <v>166</v>
      </c>
      <c r="G817" s="38" t="s">
        <v>166</v>
      </c>
      <c r="H817" s="38" t="s">
        <v>166</v>
      </c>
      <c r="I817" s="40">
        <v>0</v>
      </c>
      <c r="J817" s="5">
        <v>0</v>
      </c>
      <c r="K817" s="5" t="s">
        <v>166</v>
      </c>
      <c r="L817" s="5" t="s">
        <v>166</v>
      </c>
    </row>
    <row r="818" spans="1:12">
      <c r="A818" s="65" t="s">
        <v>345</v>
      </c>
      <c r="B818" s="75" t="s">
        <v>346</v>
      </c>
      <c r="C818" s="102" t="s">
        <v>3</v>
      </c>
      <c r="D818" s="11" t="s">
        <v>1</v>
      </c>
      <c r="E818" s="38">
        <f>E819+E821+E823+E825+E826</f>
        <v>242288</v>
      </c>
      <c r="F818" s="38" t="s">
        <v>166</v>
      </c>
      <c r="G818" s="38" t="s">
        <v>166</v>
      </c>
      <c r="H818" s="38" t="s">
        <v>166</v>
      </c>
      <c r="I818" s="38">
        <f>I819+I821+I823+I825+I826</f>
        <v>39799.4</v>
      </c>
      <c r="J818" s="5">
        <f>I818/E818*100</f>
        <v>16.426484184111469</v>
      </c>
      <c r="K818" s="5" t="s">
        <v>166</v>
      </c>
      <c r="L818" s="5" t="s">
        <v>166</v>
      </c>
    </row>
    <row r="819" spans="1:12">
      <c r="A819" s="66"/>
      <c r="B819" s="76"/>
      <c r="C819" s="103"/>
      <c r="D819" s="12" t="s">
        <v>2</v>
      </c>
      <c r="E819" s="38">
        <v>242288</v>
      </c>
      <c r="F819" s="41">
        <v>274751.59999999998</v>
      </c>
      <c r="G819" s="41">
        <v>274751.59999999998</v>
      </c>
      <c r="H819" s="41">
        <v>39799.4</v>
      </c>
      <c r="I819" s="41">
        <v>39799.4</v>
      </c>
      <c r="J819" s="5">
        <f t="shared" ref="J819" si="185">I819/E819*100</f>
        <v>16.426484184111469</v>
      </c>
      <c r="K819" s="5">
        <f>H819/F819*100</f>
        <v>14.485593532485344</v>
      </c>
      <c r="L819" s="5">
        <f>H819/G819*100</f>
        <v>14.485593532485344</v>
      </c>
    </row>
    <row r="820" spans="1:12" ht="37.5">
      <c r="A820" s="66"/>
      <c r="B820" s="76"/>
      <c r="C820" s="103"/>
      <c r="D820" s="12" t="s">
        <v>153</v>
      </c>
      <c r="E820" s="38">
        <v>0</v>
      </c>
      <c r="F820" s="40">
        <v>0</v>
      </c>
      <c r="G820" s="40">
        <v>0</v>
      </c>
      <c r="H820" s="40">
        <v>0</v>
      </c>
      <c r="I820" s="40">
        <v>0</v>
      </c>
      <c r="J820" s="5">
        <v>0</v>
      </c>
      <c r="K820" s="5">
        <v>0</v>
      </c>
      <c r="L820" s="5">
        <v>0</v>
      </c>
    </row>
    <row r="821" spans="1:12" ht="37.5">
      <c r="A821" s="66"/>
      <c r="B821" s="76"/>
      <c r="C821" s="103"/>
      <c r="D821" s="12" t="s">
        <v>6</v>
      </c>
      <c r="E821" s="38">
        <v>0</v>
      </c>
      <c r="F821" s="40">
        <v>0</v>
      </c>
      <c r="G821" s="40">
        <v>0</v>
      </c>
      <c r="H821" s="40">
        <v>0</v>
      </c>
      <c r="I821" s="40">
        <v>0</v>
      </c>
      <c r="J821" s="5">
        <v>0</v>
      </c>
      <c r="K821" s="5">
        <v>0</v>
      </c>
      <c r="L821" s="5">
        <v>0</v>
      </c>
    </row>
    <row r="822" spans="1:12" ht="56.25">
      <c r="A822" s="66"/>
      <c r="B822" s="76"/>
      <c r="C822" s="103"/>
      <c r="D822" s="13" t="s">
        <v>154</v>
      </c>
      <c r="E822" s="38">
        <v>0</v>
      </c>
      <c r="F822" s="40">
        <v>0</v>
      </c>
      <c r="G822" s="40">
        <v>0</v>
      </c>
      <c r="H822" s="40">
        <v>0</v>
      </c>
      <c r="I822" s="40">
        <v>0</v>
      </c>
      <c r="J822" s="5">
        <v>0</v>
      </c>
      <c r="K822" s="5">
        <v>0</v>
      </c>
      <c r="L822" s="5">
        <v>0</v>
      </c>
    </row>
    <row r="823" spans="1:12" ht="75">
      <c r="A823" s="66"/>
      <c r="B823" s="76"/>
      <c r="C823" s="103"/>
      <c r="D823" s="13" t="s">
        <v>159</v>
      </c>
      <c r="E823" s="38">
        <v>0</v>
      </c>
      <c r="F823" s="40">
        <v>0</v>
      </c>
      <c r="G823" s="40">
        <v>0</v>
      </c>
      <c r="H823" s="40">
        <v>0</v>
      </c>
      <c r="I823" s="40">
        <v>0</v>
      </c>
      <c r="J823" s="5">
        <v>0</v>
      </c>
      <c r="K823" s="5">
        <v>0</v>
      </c>
      <c r="L823" s="5">
        <v>0</v>
      </c>
    </row>
    <row r="824" spans="1:12" ht="56.25">
      <c r="A824" s="66"/>
      <c r="B824" s="76"/>
      <c r="C824" s="103"/>
      <c r="D824" s="13" t="s">
        <v>154</v>
      </c>
      <c r="E824" s="38">
        <v>0</v>
      </c>
      <c r="F824" s="40">
        <v>0</v>
      </c>
      <c r="G824" s="40">
        <v>0</v>
      </c>
      <c r="H824" s="40">
        <v>0</v>
      </c>
      <c r="I824" s="40">
        <v>0</v>
      </c>
      <c r="J824" s="5">
        <v>0</v>
      </c>
      <c r="K824" s="5">
        <v>0</v>
      </c>
      <c r="L824" s="5">
        <v>0</v>
      </c>
    </row>
    <row r="825" spans="1:12">
      <c r="A825" s="66"/>
      <c r="B825" s="76"/>
      <c r="C825" s="103"/>
      <c r="D825" s="12" t="s">
        <v>162</v>
      </c>
      <c r="E825" s="38">
        <v>0</v>
      </c>
      <c r="F825" s="38" t="s">
        <v>166</v>
      </c>
      <c r="G825" s="38" t="s">
        <v>166</v>
      </c>
      <c r="H825" s="38" t="s">
        <v>166</v>
      </c>
      <c r="I825" s="40">
        <v>0</v>
      </c>
      <c r="J825" s="5">
        <v>0</v>
      </c>
      <c r="K825" s="5" t="s">
        <v>166</v>
      </c>
      <c r="L825" s="5" t="s">
        <v>166</v>
      </c>
    </row>
    <row r="826" spans="1:12" ht="37.5">
      <c r="A826" s="67"/>
      <c r="B826" s="77"/>
      <c r="C826" s="103"/>
      <c r="D826" s="12" t="s">
        <v>163</v>
      </c>
      <c r="E826" s="38">
        <v>0</v>
      </c>
      <c r="F826" s="38" t="s">
        <v>166</v>
      </c>
      <c r="G826" s="38" t="s">
        <v>166</v>
      </c>
      <c r="H826" s="38" t="s">
        <v>166</v>
      </c>
      <c r="I826" s="40">
        <v>0</v>
      </c>
      <c r="J826" s="5">
        <v>0</v>
      </c>
      <c r="K826" s="5" t="s">
        <v>166</v>
      </c>
      <c r="L826" s="5" t="s">
        <v>166</v>
      </c>
    </row>
    <row r="827" spans="1:12" hidden="1">
      <c r="A827" s="65" t="s">
        <v>347</v>
      </c>
      <c r="B827" s="75" t="s">
        <v>289</v>
      </c>
      <c r="C827" s="102" t="s">
        <v>3</v>
      </c>
      <c r="D827" s="11" t="s">
        <v>1</v>
      </c>
      <c r="E827" s="38">
        <f>E828+E830+E832+E834+E835</f>
        <v>0</v>
      </c>
      <c r="F827" s="38" t="s">
        <v>166</v>
      </c>
      <c r="G827" s="38" t="s">
        <v>166</v>
      </c>
      <c r="H827" s="38" t="s">
        <v>166</v>
      </c>
      <c r="I827" s="38">
        <f>I828+I830+I832+I834+I835</f>
        <v>0</v>
      </c>
      <c r="J827" s="5">
        <v>0</v>
      </c>
      <c r="K827" s="5" t="s">
        <v>166</v>
      </c>
      <c r="L827" s="5" t="s">
        <v>166</v>
      </c>
    </row>
    <row r="828" spans="1:12" hidden="1">
      <c r="A828" s="66"/>
      <c r="B828" s="76"/>
      <c r="C828" s="103"/>
      <c r="D828" s="12" t="s">
        <v>2</v>
      </c>
      <c r="E828" s="38">
        <v>0</v>
      </c>
      <c r="F828" s="40"/>
      <c r="G828" s="40"/>
      <c r="H828" s="40"/>
      <c r="I828" s="40"/>
      <c r="J828" s="5">
        <v>0</v>
      </c>
      <c r="K828" s="5">
        <v>0</v>
      </c>
      <c r="L828" s="5">
        <v>0</v>
      </c>
    </row>
    <row r="829" spans="1:12" ht="37.5" hidden="1">
      <c r="A829" s="66"/>
      <c r="B829" s="76"/>
      <c r="C829" s="103"/>
      <c r="D829" s="12" t="s">
        <v>153</v>
      </c>
      <c r="E829" s="38">
        <v>0</v>
      </c>
      <c r="F829" s="40"/>
      <c r="G829" s="40"/>
      <c r="H829" s="40"/>
      <c r="I829" s="40"/>
      <c r="J829" s="5">
        <v>0</v>
      </c>
      <c r="K829" s="5">
        <v>0</v>
      </c>
      <c r="L829" s="5">
        <v>0</v>
      </c>
    </row>
    <row r="830" spans="1:12" ht="37.5" hidden="1">
      <c r="A830" s="66"/>
      <c r="B830" s="76"/>
      <c r="C830" s="103"/>
      <c r="D830" s="12" t="s">
        <v>6</v>
      </c>
      <c r="E830" s="38"/>
      <c r="F830" s="40"/>
      <c r="G830" s="40"/>
      <c r="H830" s="40"/>
      <c r="I830" s="40"/>
      <c r="J830" s="5">
        <v>0</v>
      </c>
      <c r="K830" s="5">
        <v>0</v>
      </c>
      <c r="L830" s="5">
        <v>0</v>
      </c>
    </row>
    <row r="831" spans="1:12" ht="56.25" hidden="1">
      <c r="A831" s="66"/>
      <c r="B831" s="76"/>
      <c r="C831" s="103"/>
      <c r="D831" s="13" t="s">
        <v>154</v>
      </c>
      <c r="E831" s="38"/>
      <c r="F831" s="40"/>
      <c r="G831" s="40"/>
      <c r="H831" s="40"/>
      <c r="I831" s="40"/>
      <c r="J831" s="5">
        <v>0</v>
      </c>
      <c r="K831" s="5">
        <v>0</v>
      </c>
      <c r="L831" s="5">
        <v>0</v>
      </c>
    </row>
    <row r="832" spans="1:12" ht="75" hidden="1">
      <c r="A832" s="66"/>
      <c r="B832" s="76"/>
      <c r="C832" s="103"/>
      <c r="D832" s="13" t="s">
        <v>159</v>
      </c>
      <c r="E832" s="38"/>
      <c r="F832" s="40"/>
      <c r="G832" s="40"/>
      <c r="H832" s="40"/>
      <c r="I832" s="40"/>
      <c r="J832" s="5">
        <v>0</v>
      </c>
      <c r="K832" s="5">
        <v>0</v>
      </c>
      <c r="L832" s="5">
        <v>0</v>
      </c>
    </row>
    <row r="833" spans="1:12" ht="56.25" hidden="1">
      <c r="A833" s="66"/>
      <c r="B833" s="76"/>
      <c r="C833" s="103"/>
      <c r="D833" s="13" t="s">
        <v>154</v>
      </c>
      <c r="E833" s="38">
        <v>0</v>
      </c>
      <c r="F833" s="40"/>
      <c r="G833" s="40"/>
      <c r="H833" s="40"/>
      <c r="I833" s="40"/>
      <c r="J833" s="5">
        <v>0</v>
      </c>
      <c r="K833" s="5">
        <v>0</v>
      </c>
      <c r="L833" s="5">
        <v>0</v>
      </c>
    </row>
    <row r="834" spans="1:12" hidden="1">
      <c r="A834" s="66"/>
      <c r="B834" s="76"/>
      <c r="C834" s="103"/>
      <c r="D834" s="12" t="s">
        <v>162</v>
      </c>
      <c r="E834" s="38">
        <v>0</v>
      </c>
      <c r="F834" s="38" t="s">
        <v>166</v>
      </c>
      <c r="G834" s="38" t="s">
        <v>166</v>
      </c>
      <c r="H834" s="38" t="s">
        <v>166</v>
      </c>
      <c r="I834" s="40"/>
      <c r="J834" s="5">
        <v>0</v>
      </c>
      <c r="K834" s="5" t="s">
        <v>166</v>
      </c>
      <c r="L834" s="5" t="s">
        <v>166</v>
      </c>
    </row>
    <row r="835" spans="1:12" ht="37.5" hidden="1">
      <c r="A835" s="67"/>
      <c r="B835" s="77"/>
      <c r="C835" s="103"/>
      <c r="D835" s="12" t="s">
        <v>163</v>
      </c>
      <c r="E835" s="38">
        <v>0</v>
      </c>
      <c r="F835" s="38" t="s">
        <v>166</v>
      </c>
      <c r="G835" s="38" t="s">
        <v>166</v>
      </c>
      <c r="H835" s="38" t="s">
        <v>166</v>
      </c>
      <c r="I835" s="40"/>
      <c r="J835" s="5">
        <v>0</v>
      </c>
      <c r="K835" s="5" t="s">
        <v>166</v>
      </c>
      <c r="L835" s="5" t="s">
        <v>166</v>
      </c>
    </row>
    <row r="836" spans="1:12" hidden="1">
      <c r="A836" s="65" t="s">
        <v>348</v>
      </c>
      <c r="B836" s="75" t="s">
        <v>349</v>
      </c>
      <c r="C836" s="102" t="s">
        <v>3</v>
      </c>
      <c r="D836" s="11" t="s">
        <v>1</v>
      </c>
      <c r="E836" s="38">
        <f>E837+E839+E841+E843+E844</f>
        <v>0</v>
      </c>
      <c r="F836" s="38" t="s">
        <v>166</v>
      </c>
      <c r="G836" s="38" t="s">
        <v>166</v>
      </c>
      <c r="H836" s="38" t="s">
        <v>166</v>
      </c>
      <c r="I836" s="38">
        <f>I837+I839+I841+I843+I844</f>
        <v>0</v>
      </c>
      <c r="J836" s="5">
        <v>0</v>
      </c>
      <c r="K836" s="5" t="s">
        <v>166</v>
      </c>
      <c r="L836" s="5" t="s">
        <v>166</v>
      </c>
    </row>
    <row r="837" spans="1:12" hidden="1">
      <c r="A837" s="66"/>
      <c r="B837" s="76"/>
      <c r="C837" s="103"/>
      <c r="D837" s="12" t="s">
        <v>2</v>
      </c>
      <c r="E837" s="38">
        <v>0</v>
      </c>
      <c r="F837" s="40"/>
      <c r="G837" s="40"/>
      <c r="H837" s="40"/>
      <c r="I837" s="40"/>
      <c r="J837" s="5">
        <v>0</v>
      </c>
      <c r="K837" s="5">
        <v>0</v>
      </c>
      <c r="L837" s="5">
        <v>0</v>
      </c>
    </row>
    <row r="838" spans="1:12" ht="37.5" hidden="1">
      <c r="A838" s="66"/>
      <c r="B838" s="76"/>
      <c r="C838" s="103"/>
      <c r="D838" s="12" t="s">
        <v>153</v>
      </c>
      <c r="E838" s="38">
        <v>0</v>
      </c>
      <c r="F838" s="40"/>
      <c r="G838" s="40"/>
      <c r="H838" s="40"/>
      <c r="I838" s="40"/>
      <c r="J838" s="5">
        <v>0</v>
      </c>
      <c r="K838" s="5">
        <v>0</v>
      </c>
      <c r="L838" s="5">
        <v>0</v>
      </c>
    </row>
    <row r="839" spans="1:12" ht="37.5" hidden="1">
      <c r="A839" s="66"/>
      <c r="B839" s="76"/>
      <c r="C839" s="103"/>
      <c r="D839" s="12" t="s">
        <v>6</v>
      </c>
      <c r="E839" s="38"/>
      <c r="F839" s="40"/>
      <c r="G839" s="40"/>
      <c r="H839" s="40"/>
      <c r="I839" s="40"/>
      <c r="J839" s="5">
        <v>0</v>
      </c>
      <c r="K839" s="5">
        <v>0</v>
      </c>
      <c r="L839" s="5">
        <v>0</v>
      </c>
    </row>
    <row r="840" spans="1:12" ht="56.25" hidden="1">
      <c r="A840" s="66"/>
      <c r="B840" s="76"/>
      <c r="C840" s="103"/>
      <c r="D840" s="13" t="s">
        <v>154</v>
      </c>
      <c r="E840" s="38"/>
      <c r="F840" s="40"/>
      <c r="G840" s="40"/>
      <c r="H840" s="40"/>
      <c r="I840" s="40"/>
      <c r="J840" s="5">
        <v>0</v>
      </c>
      <c r="K840" s="5">
        <v>0</v>
      </c>
      <c r="L840" s="5">
        <v>0</v>
      </c>
    </row>
    <row r="841" spans="1:12" ht="75" hidden="1">
      <c r="A841" s="66"/>
      <c r="B841" s="76"/>
      <c r="C841" s="103"/>
      <c r="D841" s="13" t="s">
        <v>159</v>
      </c>
      <c r="E841" s="38"/>
      <c r="F841" s="40"/>
      <c r="G841" s="40"/>
      <c r="H841" s="40"/>
      <c r="I841" s="40"/>
      <c r="J841" s="5">
        <v>0</v>
      </c>
      <c r="K841" s="5">
        <v>0</v>
      </c>
      <c r="L841" s="5">
        <v>0</v>
      </c>
    </row>
    <row r="842" spans="1:12" ht="56.25" hidden="1">
      <c r="A842" s="66"/>
      <c r="B842" s="76"/>
      <c r="C842" s="103"/>
      <c r="D842" s="13" t="s">
        <v>154</v>
      </c>
      <c r="E842" s="38">
        <v>0</v>
      </c>
      <c r="F842" s="40"/>
      <c r="G842" s="40"/>
      <c r="H842" s="40"/>
      <c r="I842" s="40"/>
      <c r="J842" s="5">
        <v>0</v>
      </c>
      <c r="K842" s="5">
        <v>0</v>
      </c>
      <c r="L842" s="5">
        <v>0</v>
      </c>
    </row>
    <row r="843" spans="1:12" hidden="1">
      <c r="A843" s="66"/>
      <c r="B843" s="76"/>
      <c r="C843" s="103"/>
      <c r="D843" s="12" t="s">
        <v>162</v>
      </c>
      <c r="E843" s="38">
        <v>0</v>
      </c>
      <c r="F843" s="38" t="s">
        <v>166</v>
      </c>
      <c r="G843" s="38" t="s">
        <v>166</v>
      </c>
      <c r="H843" s="38" t="s">
        <v>166</v>
      </c>
      <c r="I843" s="40"/>
      <c r="J843" s="5">
        <v>0</v>
      </c>
      <c r="K843" s="5" t="s">
        <v>166</v>
      </c>
      <c r="L843" s="5" t="s">
        <v>166</v>
      </c>
    </row>
    <row r="844" spans="1:12" ht="37.5" hidden="1">
      <c r="A844" s="67"/>
      <c r="B844" s="77"/>
      <c r="C844" s="103"/>
      <c r="D844" s="12" t="s">
        <v>163</v>
      </c>
      <c r="E844" s="38">
        <v>0</v>
      </c>
      <c r="F844" s="38" t="s">
        <v>166</v>
      </c>
      <c r="G844" s="38" t="s">
        <v>166</v>
      </c>
      <c r="H844" s="38" t="s">
        <v>166</v>
      </c>
      <c r="I844" s="40"/>
      <c r="J844" s="5">
        <v>0</v>
      </c>
      <c r="K844" s="5" t="s">
        <v>166</v>
      </c>
      <c r="L844" s="5" t="s">
        <v>166</v>
      </c>
    </row>
    <row r="845" spans="1:12" hidden="1">
      <c r="A845" s="65" t="s">
        <v>350</v>
      </c>
      <c r="B845" s="75" t="s">
        <v>351</v>
      </c>
      <c r="C845" s="102" t="s">
        <v>3</v>
      </c>
      <c r="D845" s="11" t="s">
        <v>1</v>
      </c>
      <c r="E845" s="38">
        <f>E846+E848+E850+E852+E853</f>
        <v>0</v>
      </c>
      <c r="F845" s="38" t="s">
        <v>166</v>
      </c>
      <c r="G845" s="38" t="s">
        <v>166</v>
      </c>
      <c r="H845" s="38" t="s">
        <v>166</v>
      </c>
      <c r="I845" s="38">
        <f>I846+I848+I850+I852+I853</f>
        <v>0</v>
      </c>
      <c r="J845" s="5">
        <v>0</v>
      </c>
      <c r="K845" s="5" t="s">
        <v>166</v>
      </c>
      <c r="L845" s="5" t="s">
        <v>166</v>
      </c>
    </row>
    <row r="846" spans="1:12" hidden="1">
      <c r="A846" s="66"/>
      <c r="B846" s="76"/>
      <c r="C846" s="103"/>
      <c r="D846" s="12" t="s">
        <v>2</v>
      </c>
      <c r="E846" s="38">
        <v>0</v>
      </c>
      <c r="F846" s="40"/>
      <c r="G846" s="40"/>
      <c r="H846" s="40"/>
      <c r="I846" s="40"/>
      <c r="J846" s="5">
        <v>0</v>
      </c>
      <c r="K846" s="5">
        <v>0</v>
      </c>
      <c r="L846" s="5">
        <v>0</v>
      </c>
    </row>
    <row r="847" spans="1:12" ht="37.5" hidden="1">
      <c r="A847" s="66"/>
      <c r="B847" s="76"/>
      <c r="C847" s="103"/>
      <c r="D847" s="12" t="s">
        <v>153</v>
      </c>
      <c r="E847" s="38">
        <v>0</v>
      </c>
      <c r="F847" s="40"/>
      <c r="G847" s="40"/>
      <c r="H847" s="40"/>
      <c r="I847" s="40"/>
      <c r="J847" s="5">
        <v>0</v>
      </c>
      <c r="K847" s="5">
        <v>0</v>
      </c>
      <c r="L847" s="5">
        <v>0</v>
      </c>
    </row>
    <row r="848" spans="1:12" ht="37.5" hidden="1">
      <c r="A848" s="66"/>
      <c r="B848" s="76"/>
      <c r="C848" s="103"/>
      <c r="D848" s="12" t="s">
        <v>6</v>
      </c>
      <c r="E848" s="38"/>
      <c r="F848" s="40"/>
      <c r="G848" s="40"/>
      <c r="H848" s="40"/>
      <c r="I848" s="40"/>
      <c r="J848" s="5">
        <v>0</v>
      </c>
      <c r="K848" s="5">
        <v>0</v>
      </c>
      <c r="L848" s="5">
        <v>0</v>
      </c>
    </row>
    <row r="849" spans="1:12" ht="56.25" hidden="1">
      <c r="A849" s="66"/>
      <c r="B849" s="76"/>
      <c r="C849" s="103"/>
      <c r="D849" s="13" t="s">
        <v>154</v>
      </c>
      <c r="E849" s="38"/>
      <c r="F849" s="40"/>
      <c r="G849" s="40"/>
      <c r="H849" s="40"/>
      <c r="I849" s="40"/>
      <c r="J849" s="5">
        <v>0</v>
      </c>
      <c r="K849" s="5">
        <v>0</v>
      </c>
      <c r="L849" s="5">
        <v>0</v>
      </c>
    </row>
    <row r="850" spans="1:12" ht="75" hidden="1">
      <c r="A850" s="66"/>
      <c r="B850" s="76"/>
      <c r="C850" s="103"/>
      <c r="D850" s="13" t="s">
        <v>159</v>
      </c>
      <c r="E850" s="38"/>
      <c r="F850" s="40"/>
      <c r="G850" s="40"/>
      <c r="H850" s="40"/>
      <c r="I850" s="40"/>
      <c r="J850" s="5">
        <v>0</v>
      </c>
      <c r="K850" s="5">
        <v>0</v>
      </c>
      <c r="L850" s="5">
        <v>0</v>
      </c>
    </row>
    <row r="851" spans="1:12" ht="56.25" hidden="1">
      <c r="A851" s="66"/>
      <c r="B851" s="76"/>
      <c r="C851" s="103"/>
      <c r="D851" s="13" t="s">
        <v>154</v>
      </c>
      <c r="E851" s="38">
        <v>0</v>
      </c>
      <c r="F851" s="40"/>
      <c r="G851" s="40"/>
      <c r="H851" s="40"/>
      <c r="I851" s="40"/>
      <c r="J851" s="5">
        <v>0</v>
      </c>
      <c r="K851" s="5">
        <v>0</v>
      </c>
      <c r="L851" s="5">
        <v>0</v>
      </c>
    </row>
    <row r="852" spans="1:12" hidden="1">
      <c r="A852" s="66"/>
      <c r="B852" s="76"/>
      <c r="C852" s="103"/>
      <c r="D852" s="12" t="s">
        <v>162</v>
      </c>
      <c r="E852" s="38">
        <v>0</v>
      </c>
      <c r="F852" s="38" t="s">
        <v>166</v>
      </c>
      <c r="G852" s="38" t="s">
        <v>166</v>
      </c>
      <c r="H852" s="38" t="s">
        <v>166</v>
      </c>
      <c r="I852" s="40"/>
      <c r="J852" s="5">
        <v>0</v>
      </c>
      <c r="K852" s="5" t="s">
        <v>166</v>
      </c>
      <c r="L852" s="5" t="s">
        <v>166</v>
      </c>
    </row>
    <row r="853" spans="1:12" ht="37.5" hidden="1">
      <c r="A853" s="67"/>
      <c r="B853" s="77"/>
      <c r="C853" s="103"/>
      <c r="D853" s="12" t="s">
        <v>163</v>
      </c>
      <c r="E853" s="38">
        <v>0</v>
      </c>
      <c r="F853" s="38" t="s">
        <v>166</v>
      </c>
      <c r="G853" s="38" t="s">
        <v>166</v>
      </c>
      <c r="H853" s="38" t="s">
        <v>166</v>
      </c>
      <c r="I853" s="40"/>
      <c r="J853" s="5">
        <v>0</v>
      </c>
      <c r="K853" s="5" t="s">
        <v>166</v>
      </c>
      <c r="L853" s="5" t="s">
        <v>166</v>
      </c>
    </row>
    <row r="854" spans="1:12">
      <c r="A854" s="65" t="s">
        <v>352</v>
      </c>
      <c r="B854" s="75" t="s">
        <v>353</v>
      </c>
      <c r="C854" s="102" t="s">
        <v>3</v>
      </c>
      <c r="D854" s="11" t="s">
        <v>1</v>
      </c>
      <c r="E854" s="38">
        <f>E855+E857+E859+E861+E862</f>
        <v>9535.1</v>
      </c>
      <c r="F854" s="38" t="s">
        <v>166</v>
      </c>
      <c r="G854" s="38" t="s">
        <v>166</v>
      </c>
      <c r="H854" s="38" t="s">
        <v>166</v>
      </c>
      <c r="I854" s="38">
        <f>I855+I857+I859+I861+I862</f>
        <v>2383.8000000000002</v>
      </c>
      <c r="J854" s="5">
        <f>I854/E854*100</f>
        <v>25.000262189174734</v>
      </c>
      <c r="K854" s="5" t="s">
        <v>166</v>
      </c>
      <c r="L854" s="5" t="s">
        <v>166</v>
      </c>
    </row>
    <row r="855" spans="1:12">
      <c r="A855" s="66"/>
      <c r="B855" s="76"/>
      <c r="C855" s="103"/>
      <c r="D855" s="12" t="s">
        <v>2</v>
      </c>
      <c r="E855" s="38">
        <v>9535.1</v>
      </c>
      <c r="F855" s="38">
        <v>9535.1</v>
      </c>
      <c r="G855" s="38">
        <v>9535.1</v>
      </c>
      <c r="H855" s="41">
        <v>2383.8000000000002</v>
      </c>
      <c r="I855" s="41">
        <v>2383.8000000000002</v>
      </c>
      <c r="J855" s="5">
        <f t="shared" ref="J855" si="186">I855/E855*100</f>
        <v>25.000262189174734</v>
      </c>
      <c r="K855" s="5">
        <f>H855/F855*100</f>
        <v>25.000262189174734</v>
      </c>
      <c r="L855" s="5">
        <f>H855/G855*100</f>
        <v>25.000262189174734</v>
      </c>
    </row>
    <row r="856" spans="1:12" ht="37.5">
      <c r="A856" s="66"/>
      <c r="B856" s="76"/>
      <c r="C856" s="103"/>
      <c r="D856" s="12" t="s">
        <v>153</v>
      </c>
      <c r="E856" s="38">
        <v>0</v>
      </c>
      <c r="F856" s="40">
        <v>0</v>
      </c>
      <c r="G856" s="40">
        <v>0</v>
      </c>
      <c r="H856" s="40">
        <v>0</v>
      </c>
      <c r="I856" s="40">
        <v>0</v>
      </c>
      <c r="J856" s="5">
        <v>0</v>
      </c>
      <c r="K856" s="5">
        <v>0</v>
      </c>
      <c r="L856" s="5">
        <v>0</v>
      </c>
    </row>
    <row r="857" spans="1:12" ht="37.5">
      <c r="A857" s="66"/>
      <c r="B857" s="76"/>
      <c r="C857" s="103"/>
      <c r="D857" s="12" t="s">
        <v>6</v>
      </c>
      <c r="E857" s="38">
        <v>0</v>
      </c>
      <c r="F857" s="40">
        <v>0</v>
      </c>
      <c r="G857" s="40">
        <v>0</v>
      </c>
      <c r="H857" s="40">
        <v>0</v>
      </c>
      <c r="I857" s="40">
        <v>0</v>
      </c>
      <c r="J857" s="5">
        <v>0</v>
      </c>
      <c r="K857" s="5">
        <v>0</v>
      </c>
      <c r="L857" s="5">
        <v>0</v>
      </c>
    </row>
    <row r="858" spans="1:12" ht="56.25">
      <c r="A858" s="66"/>
      <c r="B858" s="76"/>
      <c r="C858" s="103"/>
      <c r="D858" s="13" t="s">
        <v>154</v>
      </c>
      <c r="E858" s="38">
        <v>0</v>
      </c>
      <c r="F858" s="40">
        <v>0</v>
      </c>
      <c r="G858" s="40">
        <v>0</v>
      </c>
      <c r="H858" s="40">
        <v>0</v>
      </c>
      <c r="I858" s="40">
        <v>0</v>
      </c>
      <c r="J858" s="5">
        <v>0</v>
      </c>
      <c r="K858" s="5">
        <v>0</v>
      </c>
      <c r="L858" s="5">
        <v>0</v>
      </c>
    </row>
    <row r="859" spans="1:12" ht="75">
      <c r="A859" s="66"/>
      <c r="B859" s="76"/>
      <c r="C859" s="103"/>
      <c r="D859" s="13" t="s">
        <v>159</v>
      </c>
      <c r="E859" s="38">
        <v>0</v>
      </c>
      <c r="F859" s="40">
        <v>0</v>
      </c>
      <c r="G859" s="40">
        <v>0</v>
      </c>
      <c r="H859" s="40">
        <v>0</v>
      </c>
      <c r="I859" s="40">
        <v>0</v>
      </c>
      <c r="J859" s="5">
        <v>0</v>
      </c>
      <c r="K859" s="5">
        <v>0</v>
      </c>
      <c r="L859" s="5">
        <v>0</v>
      </c>
    </row>
    <row r="860" spans="1:12" ht="56.25">
      <c r="A860" s="66"/>
      <c r="B860" s="76"/>
      <c r="C860" s="103"/>
      <c r="D860" s="13" t="s">
        <v>154</v>
      </c>
      <c r="E860" s="38">
        <v>0</v>
      </c>
      <c r="F860" s="40">
        <v>0</v>
      </c>
      <c r="G860" s="40">
        <v>0</v>
      </c>
      <c r="H860" s="40">
        <v>0</v>
      </c>
      <c r="I860" s="40">
        <v>0</v>
      </c>
      <c r="J860" s="5">
        <v>0</v>
      </c>
      <c r="K860" s="5">
        <v>0</v>
      </c>
      <c r="L860" s="5">
        <v>0</v>
      </c>
    </row>
    <row r="861" spans="1:12">
      <c r="A861" s="66"/>
      <c r="B861" s="76"/>
      <c r="C861" s="103"/>
      <c r="D861" s="12" t="s">
        <v>162</v>
      </c>
      <c r="E861" s="38">
        <v>0</v>
      </c>
      <c r="F861" s="38" t="s">
        <v>166</v>
      </c>
      <c r="G861" s="38" t="s">
        <v>166</v>
      </c>
      <c r="H861" s="38" t="s">
        <v>166</v>
      </c>
      <c r="I861" s="40">
        <v>0</v>
      </c>
      <c r="J861" s="5">
        <v>0</v>
      </c>
      <c r="K861" s="5" t="s">
        <v>166</v>
      </c>
      <c r="L861" s="5" t="s">
        <v>166</v>
      </c>
    </row>
    <row r="862" spans="1:12" ht="37.5">
      <c r="A862" s="67"/>
      <c r="B862" s="77"/>
      <c r="C862" s="103"/>
      <c r="D862" s="12" t="s">
        <v>163</v>
      </c>
      <c r="E862" s="38">
        <v>0</v>
      </c>
      <c r="F862" s="38" t="s">
        <v>166</v>
      </c>
      <c r="G862" s="38" t="s">
        <v>166</v>
      </c>
      <c r="H862" s="38" t="s">
        <v>166</v>
      </c>
      <c r="I862" s="40">
        <v>0</v>
      </c>
      <c r="J862" s="5">
        <v>0</v>
      </c>
      <c r="K862" s="5" t="s">
        <v>166</v>
      </c>
      <c r="L862" s="5" t="s">
        <v>166</v>
      </c>
    </row>
    <row r="863" spans="1:12">
      <c r="A863" s="65" t="s">
        <v>354</v>
      </c>
      <c r="B863" s="75" t="s">
        <v>355</v>
      </c>
      <c r="C863" s="102" t="s">
        <v>3</v>
      </c>
      <c r="D863" s="11" t="s">
        <v>1</v>
      </c>
      <c r="E863" s="38">
        <f>E864+E866+E868+E870+E871</f>
        <v>12596.4</v>
      </c>
      <c r="F863" s="38" t="s">
        <v>166</v>
      </c>
      <c r="G863" s="38" t="s">
        <v>166</v>
      </c>
      <c r="H863" s="38" t="s">
        <v>166</v>
      </c>
      <c r="I863" s="38">
        <f>I864+I866+I868+I870+I871</f>
        <v>2260</v>
      </c>
      <c r="J863" s="5">
        <f>I863/E863*100</f>
        <v>17.941634117684419</v>
      </c>
      <c r="K863" s="5" t="s">
        <v>166</v>
      </c>
      <c r="L863" s="5" t="s">
        <v>166</v>
      </c>
    </row>
    <row r="864" spans="1:12">
      <c r="A864" s="66"/>
      <c r="B864" s="76"/>
      <c r="C864" s="103"/>
      <c r="D864" s="12" t="s">
        <v>2</v>
      </c>
      <c r="E864" s="38">
        <v>12596.4</v>
      </c>
      <c r="F864" s="38">
        <v>12596.4</v>
      </c>
      <c r="G864" s="38">
        <v>12596.4</v>
      </c>
      <c r="H864" s="41">
        <v>2260</v>
      </c>
      <c r="I864" s="41">
        <v>2260</v>
      </c>
      <c r="J864" s="5">
        <f>I864/E864*100</f>
        <v>17.941634117684419</v>
      </c>
      <c r="K864" s="5">
        <f>H864/F864*100</f>
        <v>17.941634117684419</v>
      </c>
      <c r="L864" s="5">
        <f>H864/G864*100</f>
        <v>17.941634117684419</v>
      </c>
    </row>
    <row r="865" spans="1:12" ht="37.5">
      <c r="A865" s="66"/>
      <c r="B865" s="76"/>
      <c r="C865" s="103"/>
      <c r="D865" s="12" t="s">
        <v>153</v>
      </c>
      <c r="E865" s="38">
        <v>0</v>
      </c>
      <c r="F865" s="40">
        <v>0</v>
      </c>
      <c r="G865" s="40">
        <v>0</v>
      </c>
      <c r="H865" s="40">
        <v>0</v>
      </c>
      <c r="I865" s="40">
        <v>0</v>
      </c>
      <c r="J865" s="5">
        <v>0</v>
      </c>
      <c r="K865" s="5">
        <v>0</v>
      </c>
      <c r="L865" s="5">
        <v>0</v>
      </c>
    </row>
    <row r="866" spans="1:12" ht="37.5">
      <c r="A866" s="66"/>
      <c r="B866" s="76"/>
      <c r="C866" s="103"/>
      <c r="D866" s="12" t="s">
        <v>6</v>
      </c>
      <c r="E866" s="38">
        <v>0</v>
      </c>
      <c r="F866" s="40">
        <v>0</v>
      </c>
      <c r="G866" s="40">
        <v>0</v>
      </c>
      <c r="H866" s="40">
        <v>0</v>
      </c>
      <c r="I866" s="40">
        <v>0</v>
      </c>
      <c r="J866" s="5">
        <v>0</v>
      </c>
      <c r="K866" s="5">
        <v>0</v>
      </c>
      <c r="L866" s="5">
        <v>0</v>
      </c>
    </row>
    <row r="867" spans="1:12" ht="56.25">
      <c r="A867" s="66"/>
      <c r="B867" s="76"/>
      <c r="C867" s="103"/>
      <c r="D867" s="13" t="s">
        <v>154</v>
      </c>
      <c r="E867" s="38">
        <v>0</v>
      </c>
      <c r="F867" s="40">
        <v>0</v>
      </c>
      <c r="G867" s="40">
        <v>0</v>
      </c>
      <c r="H867" s="40">
        <v>0</v>
      </c>
      <c r="I867" s="40">
        <v>0</v>
      </c>
      <c r="J867" s="5">
        <v>0</v>
      </c>
      <c r="K867" s="5">
        <v>0</v>
      </c>
      <c r="L867" s="5">
        <v>0</v>
      </c>
    </row>
    <row r="868" spans="1:12" ht="75">
      <c r="A868" s="66"/>
      <c r="B868" s="76"/>
      <c r="C868" s="103"/>
      <c r="D868" s="13" t="s">
        <v>159</v>
      </c>
      <c r="E868" s="38">
        <v>0</v>
      </c>
      <c r="F868" s="40">
        <v>0</v>
      </c>
      <c r="G868" s="40">
        <v>0</v>
      </c>
      <c r="H868" s="40">
        <v>0</v>
      </c>
      <c r="I868" s="40">
        <v>0</v>
      </c>
      <c r="J868" s="5">
        <v>0</v>
      </c>
      <c r="K868" s="5">
        <v>0</v>
      </c>
      <c r="L868" s="5">
        <v>0</v>
      </c>
    </row>
    <row r="869" spans="1:12" ht="56.25">
      <c r="A869" s="66"/>
      <c r="B869" s="76"/>
      <c r="C869" s="103"/>
      <c r="D869" s="13" t="s">
        <v>154</v>
      </c>
      <c r="E869" s="38">
        <v>0</v>
      </c>
      <c r="F869" s="40">
        <v>0</v>
      </c>
      <c r="G869" s="40">
        <v>0</v>
      </c>
      <c r="H869" s="40">
        <v>0</v>
      </c>
      <c r="I869" s="40">
        <v>0</v>
      </c>
      <c r="J869" s="5">
        <v>0</v>
      </c>
      <c r="K869" s="5">
        <v>0</v>
      </c>
      <c r="L869" s="5">
        <v>0</v>
      </c>
    </row>
    <row r="870" spans="1:12">
      <c r="A870" s="66"/>
      <c r="B870" s="76"/>
      <c r="C870" s="103"/>
      <c r="D870" s="12" t="s">
        <v>162</v>
      </c>
      <c r="E870" s="38">
        <v>0</v>
      </c>
      <c r="F870" s="38" t="s">
        <v>166</v>
      </c>
      <c r="G870" s="38" t="s">
        <v>166</v>
      </c>
      <c r="H870" s="38" t="s">
        <v>166</v>
      </c>
      <c r="I870" s="40">
        <v>0</v>
      </c>
      <c r="J870" s="5">
        <v>0</v>
      </c>
      <c r="K870" s="5" t="s">
        <v>166</v>
      </c>
      <c r="L870" s="5" t="s">
        <v>166</v>
      </c>
    </row>
    <row r="871" spans="1:12" ht="37.5">
      <c r="A871" s="67"/>
      <c r="B871" s="77"/>
      <c r="C871" s="103"/>
      <c r="D871" s="12" t="s">
        <v>163</v>
      </c>
      <c r="E871" s="38">
        <v>0</v>
      </c>
      <c r="F871" s="38" t="s">
        <v>166</v>
      </c>
      <c r="G871" s="38" t="s">
        <v>166</v>
      </c>
      <c r="H871" s="38" t="s">
        <v>166</v>
      </c>
      <c r="I871" s="40">
        <v>0</v>
      </c>
      <c r="J871" s="5">
        <v>0</v>
      </c>
      <c r="K871" s="5" t="s">
        <v>166</v>
      </c>
      <c r="L871" s="5" t="s">
        <v>166</v>
      </c>
    </row>
    <row r="872" spans="1:12">
      <c r="A872" s="65" t="s">
        <v>356</v>
      </c>
      <c r="B872" s="75" t="s">
        <v>357</v>
      </c>
      <c r="C872" s="102" t="s">
        <v>3</v>
      </c>
      <c r="D872" s="11" t="s">
        <v>1</v>
      </c>
      <c r="E872" s="38">
        <f>E873+E875+E877+E879+E880</f>
        <v>179923.1</v>
      </c>
      <c r="F872" s="38" t="s">
        <v>166</v>
      </c>
      <c r="G872" s="38" t="s">
        <v>166</v>
      </c>
      <c r="H872" s="38" t="s">
        <v>166</v>
      </c>
      <c r="I872" s="38">
        <f>I873+I875+I877+I879+I880</f>
        <v>43948.1</v>
      </c>
      <c r="J872" s="5">
        <f t="shared" ref="J872:J876" si="187">I872/E872*100</f>
        <v>24.426046460960261</v>
      </c>
      <c r="K872" s="5" t="s">
        <v>166</v>
      </c>
      <c r="L872" s="5" t="s">
        <v>166</v>
      </c>
    </row>
    <row r="873" spans="1:12">
      <c r="A873" s="66"/>
      <c r="B873" s="76"/>
      <c r="C873" s="103"/>
      <c r="D873" s="12" t="s">
        <v>2</v>
      </c>
      <c r="E873" s="38">
        <v>3606.7</v>
      </c>
      <c r="F873" s="38">
        <v>3606.7</v>
      </c>
      <c r="G873" s="38">
        <v>3606.7</v>
      </c>
      <c r="H873" s="41">
        <v>879.4</v>
      </c>
      <c r="I873" s="41">
        <v>879.4</v>
      </c>
      <c r="J873" s="5">
        <f t="shared" si="187"/>
        <v>24.382399423295535</v>
      </c>
      <c r="K873" s="5">
        <f t="shared" ref="K873:K876" si="188">H873/F873*100</f>
        <v>24.382399423295535</v>
      </c>
      <c r="L873" s="5">
        <f t="shared" ref="L873:L876" si="189">H873/G873*100</f>
        <v>24.382399423295535</v>
      </c>
    </row>
    <row r="874" spans="1:12" ht="37.5">
      <c r="A874" s="66"/>
      <c r="B874" s="76"/>
      <c r="C874" s="103"/>
      <c r="D874" s="12" t="s">
        <v>153</v>
      </c>
      <c r="E874" s="38">
        <v>3606.7</v>
      </c>
      <c r="F874" s="38">
        <v>3606.7</v>
      </c>
      <c r="G874" s="38">
        <v>3606.7</v>
      </c>
      <c r="H874" s="41">
        <v>879.4</v>
      </c>
      <c r="I874" s="41">
        <v>879.4</v>
      </c>
      <c r="J874" s="5">
        <f t="shared" si="187"/>
        <v>24.382399423295535</v>
      </c>
      <c r="K874" s="5">
        <f t="shared" si="188"/>
        <v>24.382399423295535</v>
      </c>
      <c r="L874" s="5">
        <f t="shared" si="189"/>
        <v>24.382399423295535</v>
      </c>
    </row>
    <row r="875" spans="1:12" ht="37.5">
      <c r="A875" s="66"/>
      <c r="B875" s="76"/>
      <c r="C875" s="103"/>
      <c r="D875" s="12" t="s">
        <v>6</v>
      </c>
      <c r="E875" s="38">
        <v>176316.4</v>
      </c>
      <c r="F875" s="38">
        <v>176316.4</v>
      </c>
      <c r="G875" s="38">
        <v>176316.4</v>
      </c>
      <c r="H875" s="41">
        <v>43068.7</v>
      </c>
      <c r="I875" s="41">
        <v>43068.7</v>
      </c>
      <c r="J875" s="5">
        <f t="shared" si="187"/>
        <v>24.426939297762431</v>
      </c>
      <c r="K875" s="5">
        <f t="shared" si="188"/>
        <v>24.426939297762431</v>
      </c>
      <c r="L875" s="5">
        <f t="shared" si="189"/>
        <v>24.426939297762431</v>
      </c>
    </row>
    <row r="876" spans="1:12" ht="56.25">
      <c r="A876" s="66"/>
      <c r="B876" s="76"/>
      <c r="C876" s="103"/>
      <c r="D876" s="13" t="s">
        <v>154</v>
      </c>
      <c r="E876" s="38">
        <v>176316.4</v>
      </c>
      <c r="F876" s="38">
        <v>176316.4</v>
      </c>
      <c r="G876" s="38">
        <v>176316.4</v>
      </c>
      <c r="H876" s="41">
        <v>43068.7</v>
      </c>
      <c r="I876" s="41">
        <v>43068.7</v>
      </c>
      <c r="J876" s="5">
        <f t="shared" si="187"/>
        <v>24.426939297762431</v>
      </c>
      <c r="K876" s="5">
        <f t="shared" si="188"/>
        <v>24.426939297762431</v>
      </c>
      <c r="L876" s="5">
        <f t="shared" si="189"/>
        <v>24.426939297762431</v>
      </c>
    </row>
    <row r="877" spans="1:12" ht="75">
      <c r="A877" s="66"/>
      <c r="B877" s="76"/>
      <c r="C877" s="103"/>
      <c r="D877" s="13" t="s">
        <v>159</v>
      </c>
      <c r="E877" s="38">
        <v>0</v>
      </c>
      <c r="F877" s="40">
        <v>0</v>
      </c>
      <c r="G877" s="40">
        <v>0</v>
      </c>
      <c r="H877" s="40">
        <v>0</v>
      </c>
      <c r="I877" s="40">
        <v>0</v>
      </c>
      <c r="J877" s="5">
        <v>0</v>
      </c>
      <c r="K877" s="5">
        <v>0</v>
      </c>
      <c r="L877" s="5">
        <v>0</v>
      </c>
    </row>
    <row r="878" spans="1:12" ht="56.25">
      <c r="A878" s="66"/>
      <c r="B878" s="76"/>
      <c r="C878" s="103"/>
      <c r="D878" s="13" t="s">
        <v>154</v>
      </c>
      <c r="E878" s="38">
        <v>0</v>
      </c>
      <c r="F878" s="40">
        <v>0</v>
      </c>
      <c r="G878" s="40">
        <v>0</v>
      </c>
      <c r="H878" s="40">
        <v>0</v>
      </c>
      <c r="I878" s="40">
        <v>0</v>
      </c>
      <c r="J878" s="5">
        <v>0</v>
      </c>
      <c r="K878" s="5">
        <v>0</v>
      </c>
      <c r="L878" s="5">
        <v>0</v>
      </c>
    </row>
    <row r="879" spans="1:12">
      <c r="A879" s="66"/>
      <c r="B879" s="76"/>
      <c r="C879" s="103"/>
      <c r="D879" s="12" t="s">
        <v>162</v>
      </c>
      <c r="E879" s="38">
        <v>0</v>
      </c>
      <c r="F879" s="38" t="s">
        <v>166</v>
      </c>
      <c r="G879" s="38" t="s">
        <v>166</v>
      </c>
      <c r="H879" s="38" t="s">
        <v>166</v>
      </c>
      <c r="I879" s="40">
        <v>0</v>
      </c>
      <c r="J879" s="5">
        <v>0</v>
      </c>
      <c r="K879" s="5" t="s">
        <v>166</v>
      </c>
      <c r="L879" s="5" t="s">
        <v>166</v>
      </c>
    </row>
    <row r="880" spans="1:12" ht="37.5">
      <c r="A880" s="66"/>
      <c r="B880" s="76"/>
      <c r="C880" s="103"/>
      <c r="D880" s="12" t="s">
        <v>163</v>
      </c>
      <c r="E880" s="43">
        <v>0</v>
      </c>
      <c r="F880" s="38" t="s">
        <v>166</v>
      </c>
      <c r="G880" s="38" t="s">
        <v>166</v>
      </c>
      <c r="H880" s="38" t="s">
        <v>166</v>
      </c>
      <c r="I880" s="40">
        <v>0</v>
      </c>
      <c r="J880" s="5">
        <v>0</v>
      </c>
      <c r="K880" s="5" t="s">
        <v>166</v>
      </c>
      <c r="L880" s="5" t="s">
        <v>166</v>
      </c>
    </row>
    <row r="881" spans="1:12">
      <c r="A881" s="65" t="s">
        <v>358</v>
      </c>
      <c r="B881" s="75" t="s">
        <v>359</v>
      </c>
      <c r="C881" s="102" t="s">
        <v>3</v>
      </c>
      <c r="D881" s="11" t="s">
        <v>1</v>
      </c>
      <c r="E881" s="38">
        <f>E882+E884+E886+E888+E889</f>
        <v>5844</v>
      </c>
      <c r="F881" s="38" t="s">
        <v>166</v>
      </c>
      <c r="G881" s="38" t="s">
        <v>166</v>
      </c>
      <c r="H881" s="38" t="s">
        <v>166</v>
      </c>
      <c r="I881" s="38">
        <f>I882+I884+I886+I888+I889</f>
        <v>0</v>
      </c>
      <c r="J881" s="5">
        <f t="shared" ref="J881:J885" si="190">I881/E881*100</f>
        <v>0</v>
      </c>
      <c r="K881" s="5" t="s">
        <v>166</v>
      </c>
      <c r="L881" s="5" t="s">
        <v>166</v>
      </c>
    </row>
    <row r="882" spans="1:12">
      <c r="A882" s="66"/>
      <c r="B882" s="76"/>
      <c r="C882" s="103"/>
      <c r="D882" s="12" t="s">
        <v>2</v>
      </c>
      <c r="E882" s="38">
        <v>644</v>
      </c>
      <c r="F882" s="38">
        <v>644</v>
      </c>
      <c r="G882" s="38">
        <v>644</v>
      </c>
      <c r="H882" s="40">
        <v>0</v>
      </c>
      <c r="I882" s="40">
        <v>0</v>
      </c>
      <c r="J882" s="5">
        <f t="shared" si="190"/>
        <v>0</v>
      </c>
      <c r="K882" s="5">
        <f t="shared" ref="K882:K885" si="191">H882/F882*100</f>
        <v>0</v>
      </c>
      <c r="L882" s="5">
        <f t="shared" ref="L882:L885" si="192">H882/G882*100</f>
        <v>0</v>
      </c>
    </row>
    <row r="883" spans="1:12" ht="37.5">
      <c r="A883" s="66"/>
      <c r="B883" s="76"/>
      <c r="C883" s="103"/>
      <c r="D883" s="12" t="s">
        <v>153</v>
      </c>
      <c r="E883" s="38">
        <v>0</v>
      </c>
      <c r="F883" s="40">
        <v>0</v>
      </c>
      <c r="G883" s="40">
        <v>0</v>
      </c>
      <c r="H883" s="40">
        <v>0</v>
      </c>
      <c r="I883" s="40">
        <v>0</v>
      </c>
      <c r="J883" s="5" t="e">
        <f t="shared" si="190"/>
        <v>#DIV/0!</v>
      </c>
      <c r="K883" s="5" t="e">
        <f t="shared" si="191"/>
        <v>#DIV/0!</v>
      </c>
      <c r="L883" s="5" t="e">
        <f t="shared" si="192"/>
        <v>#DIV/0!</v>
      </c>
    </row>
    <row r="884" spans="1:12" ht="37.5">
      <c r="A884" s="66"/>
      <c r="B884" s="76"/>
      <c r="C884" s="103"/>
      <c r="D884" s="12" t="s">
        <v>6</v>
      </c>
      <c r="E884" s="38">
        <v>5200</v>
      </c>
      <c r="F884" s="40" t="s">
        <v>166</v>
      </c>
      <c r="G884" s="40" t="s">
        <v>166</v>
      </c>
      <c r="H884" s="40" t="s">
        <v>166</v>
      </c>
      <c r="I884" s="40">
        <v>0</v>
      </c>
      <c r="J884" s="5">
        <f t="shared" si="190"/>
        <v>0</v>
      </c>
      <c r="K884" s="5" t="s">
        <v>166</v>
      </c>
      <c r="L884" s="5" t="s">
        <v>166</v>
      </c>
    </row>
    <row r="885" spans="1:12" ht="56.25">
      <c r="A885" s="66"/>
      <c r="B885" s="76"/>
      <c r="C885" s="103"/>
      <c r="D885" s="13" t="s">
        <v>154</v>
      </c>
      <c r="E885" s="38">
        <v>0</v>
      </c>
      <c r="F885" s="40">
        <v>0</v>
      </c>
      <c r="G885" s="40">
        <v>0</v>
      </c>
      <c r="H885" s="40">
        <v>0</v>
      </c>
      <c r="I885" s="40">
        <v>0</v>
      </c>
      <c r="J885" s="5" t="e">
        <f t="shared" si="190"/>
        <v>#DIV/0!</v>
      </c>
      <c r="K885" s="5" t="e">
        <f t="shared" si="191"/>
        <v>#DIV/0!</v>
      </c>
      <c r="L885" s="5" t="e">
        <f t="shared" si="192"/>
        <v>#DIV/0!</v>
      </c>
    </row>
    <row r="886" spans="1:12" ht="75">
      <c r="A886" s="66"/>
      <c r="B886" s="76"/>
      <c r="C886" s="103"/>
      <c r="D886" s="13" t="s">
        <v>159</v>
      </c>
      <c r="E886" s="38">
        <v>0</v>
      </c>
      <c r="F886" s="40">
        <v>0</v>
      </c>
      <c r="G886" s="40">
        <v>0</v>
      </c>
      <c r="H886" s="40">
        <v>0</v>
      </c>
      <c r="I886" s="40">
        <v>0</v>
      </c>
      <c r="J886" s="5">
        <v>0</v>
      </c>
      <c r="K886" s="5">
        <v>0</v>
      </c>
      <c r="L886" s="5">
        <v>0</v>
      </c>
    </row>
    <row r="887" spans="1:12" ht="56.25">
      <c r="A887" s="66"/>
      <c r="B887" s="76"/>
      <c r="C887" s="103"/>
      <c r="D887" s="13" t="s">
        <v>154</v>
      </c>
      <c r="E887" s="38">
        <v>0</v>
      </c>
      <c r="F887" s="40">
        <v>0</v>
      </c>
      <c r="G887" s="40">
        <v>0</v>
      </c>
      <c r="H887" s="40">
        <v>0</v>
      </c>
      <c r="I887" s="40">
        <v>0</v>
      </c>
      <c r="J887" s="5">
        <v>0</v>
      </c>
      <c r="K887" s="5">
        <v>0</v>
      </c>
      <c r="L887" s="5">
        <v>0</v>
      </c>
    </row>
    <row r="888" spans="1:12">
      <c r="A888" s="66"/>
      <c r="B888" s="76"/>
      <c r="C888" s="103"/>
      <c r="D888" s="12" t="s">
        <v>162</v>
      </c>
      <c r="E888" s="38">
        <v>0</v>
      </c>
      <c r="F888" s="38" t="s">
        <v>166</v>
      </c>
      <c r="G888" s="38" t="s">
        <v>166</v>
      </c>
      <c r="H888" s="38" t="s">
        <v>166</v>
      </c>
      <c r="I888" s="40">
        <v>0</v>
      </c>
      <c r="J888" s="5">
        <v>0</v>
      </c>
      <c r="K888" s="5" t="s">
        <v>166</v>
      </c>
      <c r="L888" s="5" t="s">
        <v>166</v>
      </c>
    </row>
    <row r="889" spans="1:12" ht="37.5">
      <c r="A889" s="66"/>
      <c r="B889" s="76"/>
      <c r="C889" s="103"/>
      <c r="D889" s="12" t="s">
        <v>163</v>
      </c>
      <c r="E889" s="43">
        <v>0</v>
      </c>
      <c r="F889" s="38" t="s">
        <v>166</v>
      </c>
      <c r="G889" s="38" t="s">
        <v>166</v>
      </c>
      <c r="H889" s="38" t="s">
        <v>166</v>
      </c>
      <c r="I889" s="40">
        <v>0</v>
      </c>
      <c r="J889" s="5">
        <v>0</v>
      </c>
      <c r="K889" s="5" t="s">
        <v>166</v>
      </c>
      <c r="L889" s="5" t="s">
        <v>166</v>
      </c>
    </row>
    <row r="890" spans="1:12">
      <c r="A890" s="65" t="s">
        <v>360</v>
      </c>
      <c r="B890" s="75" t="s">
        <v>361</v>
      </c>
      <c r="C890" s="102" t="s">
        <v>3</v>
      </c>
      <c r="D890" s="11" t="s">
        <v>1</v>
      </c>
      <c r="E890" s="38">
        <f>E891+E893+E895+E897+E898</f>
        <v>16000</v>
      </c>
      <c r="F890" s="38" t="s">
        <v>166</v>
      </c>
      <c r="G890" s="38" t="s">
        <v>166</v>
      </c>
      <c r="H890" s="38" t="s">
        <v>166</v>
      </c>
      <c r="I890" s="38">
        <f>I891+I893+I895+I897+I898</f>
        <v>0</v>
      </c>
      <c r="J890" s="5">
        <f t="shared" ref="J890:J894" si="193">I890/E890*100</f>
        <v>0</v>
      </c>
      <c r="K890" s="5" t="s">
        <v>166</v>
      </c>
      <c r="L890" s="5" t="s">
        <v>166</v>
      </c>
    </row>
    <row r="891" spans="1:12">
      <c r="A891" s="66"/>
      <c r="B891" s="76"/>
      <c r="C891" s="103"/>
      <c r="D891" s="12" t="s">
        <v>2</v>
      </c>
      <c r="E891" s="38">
        <v>1760</v>
      </c>
      <c r="F891" s="38">
        <v>1760</v>
      </c>
      <c r="G891" s="38">
        <v>1584</v>
      </c>
      <c r="H891" s="40">
        <v>0</v>
      </c>
      <c r="I891" s="40">
        <v>0</v>
      </c>
      <c r="J891" s="5">
        <f t="shared" si="193"/>
        <v>0</v>
      </c>
      <c r="K891" s="5">
        <f t="shared" ref="K891:K894" si="194">H891/F891*100</f>
        <v>0</v>
      </c>
      <c r="L891" s="5">
        <f t="shared" ref="L891:L894" si="195">H891/G891*100</f>
        <v>0</v>
      </c>
    </row>
    <row r="892" spans="1:12" ht="37.5">
      <c r="A892" s="66"/>
      <c r="B892" s="76"/>
      <c r="C892" s="103"/>
      <c r="D892" s="12" t="s">
        <v>153</v>
      </c>
      <c r="E892" s="38">
        <v>1760</v>
      </c>
      <c r="F892" s="38">
        <v>1760</v>
      </c>
      <c r="G892" s="38">
        <v>1584</v>
      </c>
      <c r="H892" s="40">
        <v>0</v>
      </c>
      <c r="I892" s="40">
        <v>0</v>
      </c>
      <c r="J892" s="5">
        <f t="shared" si="193"/>
        <v>0</v>
      </c>
      <c r="K892" s="5">
        <f t="shared" si="194"/>
        <v>0</v>
      </c>
      <c r="L892" s="5">
        <f t="shared" si="195"/>
        <v>0</v>
      </c>
    </row>
    <row r="893" spans="1:12" ht="37.5">
      <c r="A893" s="66"/>
      <c r="B893" s="76"/>
      <c r="C893" s="103"/>
      <c r="D893" s="12" t="s">
        <v>6</v>
      </c>
      <c r="E893" s="38">
        <v>14240</v>
      </c>
      <c r="F893" s="38">
        <v>14240</v>
      </c>
      <c r="G893" s="38">
        <v>14240</v>
      </c>
      <c r="H893" s="40">
        <v>0</v>
      </c>
      <c r="I893" s="40">
        <v>0</v>
      </c>
      <c r="J893" s="5">
        <f t="shared" si="193"/>
        <v>0</v>
      </c>
      <c r="K893" s="5">
        <f t="shared" si="194"/>
        <v>0</v>
      </c>
      <c r="L893" s="5">
        <f t="shared" si="195"/>
        <v>0</v>
      </c>
    </row>
    <row r="894" spans="1:12" ht="56.25">
      <c r="A894" s="66"/>
      <c r="B894" s="76"/>
      <c r="C894" s="103"/>
      <c r="D894" s="13" t="s">
        <v>154</v>
      </c>
      <c r="E894" s="38">
        <v>14240</v>
      </c>
      <c r="F894" s="38">
        <v>14240</v>
      </c>
      <c r="G894" s="38">
        <v>14240</v>
      </c>
      <c r="H894" s="40">
        <v>0</v>
      </c>
      <c r="I894" s="40">
        <v>0</v>
      </c>
      <c r="J894" s="5">
        <f t="shared" si="193"/>
        <v>0</v>
      </c>
      <c r="K894" s="5">
        <f t="shared" si="194"/>
        <v>0</v>
      </c>
      <c r="L894" s="5">
        <f t="shared" si="195"/>
        <v>0</v>
      </c>
    </row>
    <row r="895" spans="1:12" ht="75">
      <c r="A895" s="66"/>
      <c r="B895" s="76"/>
      <c r="C895" s="103"/>
      <c r="D895" s="13" t="s">
        <v>159</v>
      </c>
      <c r="E895" s="38">
        <v>0</v>
      </c>
      <c r="F895" s="40">
        <v>0</v>
      </c>
      <c r="G895" s="40">
        <v>0</v>
      </c>
      <c r="H895" s="40">
        <v>0</v>
      </c>
      <c r="I895" s="40">
        <v>0</v>
      </c>
      <c r="J895" s="5">
        <v>0</v>
      </c>
      <c r="K895" s="5">
        <v>0</v>
      </c>
      <c r="L895" s="5">
        <v>0</v>
      </c>
    </row>
    <row r="896" spans="1:12" ht="56.25">
      <c r="A896" s="66"/>
      <c r="B896" s="76"/>
      <c r="C896" s="103"/>
      <c r="D896" s="13" t="s">
        <v>154</v>
      </c>
      <c r="E896" s="38">
        <v>0</v>
      </c>
      <c r="F896" s="40">
        <v>0</v>
      </c>
      <c r="G896" s="40">
        <v>0</v>
      </c>
      <c r="H896" s="40">
        <v>0</v>
      </c>
      <c r="I896" s="40">
        <v>0</v>
      </c>
      <c r="J896" s="5">
        <v>0</v>
      </c>
      <c r="K896" s="5">
        <v>0</v>
      </c>
      <c r="L896" s="5">
        <v>0</v>
      </c>
    </row>
    <row r="897" spans="1:12">
      <c r="A897" s="66"/>
      <c r="B897" s="76"/>
      <c r="C897" s="103"/>
      <c r="D897" s="12" t="s">
        <v>162</v>
      </c>
      <c r="E897" s="38">
        <v>0</v>
      </c>
      <c r="F897" s="38" t="s">
        <v>166</v>
      </c>
      <c r="G897" s="38" t="s">
        <v>166</v>
      </c>
      <c r="H897" s="38" t="s">
        <v>166</v>
      </c>
      <c r="I897" s="40">
        <v>0</v>
      </c>
      <c r="J897" s="5">
        <v>0</v>
      </c>
      <c r="K897" s="5" t="s">
        <v>166</v>
      </c>
      <c r="L897" s="5" t="s">
        <v>166</v>
      </c>
    </row>
    <row r="898" spans="1:12" ht="37.5">
      <c r="A898" s="66"/>
      <c r="B898" s="76"/>
      <c r="C898" s="103"/>
      <c r="D898" s="12" t="s">
        <v>163</v>
      </c>
      <c r="E898" s="38">
        <v>0</v>
      </c>
      <c r="F898" s="38" t="s">
        <v>166</v>
      </c>
      <c r="G898" s="38" t="s">
        <v>166</v>
      </c>
      <c r="H898" s="38" t="s">
        <v>166</v>
      </c>
      <c r="I898" s="40">
        <v>0</v>
      </c>
      <c r="J898" s="5">
        <v>0</v>
      </c>
      <c r="K898" s="5" t="s">
        <v>166</v>
      </c>
      <c r="L898" s="5" t="s">
        <v>166</v>
      </c>
    </row>
    <row r="899" spans="1:12">
      <c r="A899" s="65" t="s">
        <v>362</v>
      </c>
      <c r="B899" s="75" t="s">
        <v>363</v>
      </c>
      <c r="C899" s="102" t="s">
        <v>3</v>
      </c>
      <c r="D899" s="11" t="s">
        <v>1</v>
      </c>
      <c r="E899" s="38">
        <f>E900+E902+E904+E906+E907</f>
        <v>70080.7</v>
      </c>
      <c r="F899" s="38" t="s">
        <v>166</v>
      </c>
      <c r="G899" s="38" t="s">
        <v>166</v>
      </c>
      <c r="H899" s="38" t="s">
        <v>166</v>
      </c>
      <c r="I899" s="38">
        <f>I900+I902+I904+I906+I907</f>
        <v>302</v>
      </c>
      <c r="J899" s="5">
        <f t="shared" ref="J899:J903" si="196">I899/E899*100</f>
        <v>0.43093176866098654</v>
      </c>
      <c r="K899" s="5" t="s">
        <v>166</v>
      </c>
      <c r="L899" s="5" t="s">
        <v>166</v>
      </c>
    </row>
    <row r="900" spans="1:12">
      <c r="A900" s="66"/>
      <c r="B900" s="76"/>
      <c r="C900" s="103"/>
      <c r="D900" s="12" t="s">
        <v>2</v>
      </c>
      <c r="E900" s="38">
        <v>1401.7</v>
      </c>
      <c r="F900" s="38">
        <v>1401.7</v>
      </c>
      <c r="G900" s="38">
        <v>1401.7</v>
      </c>
      <c r="H900" s="41">
        <v>6</v>
      </c>
      <c r="I900" s="41">
        <v>6</v>
      </c>
      <c r="J900" s="5">
        <f t="shared" si="196"/>
        <v>0.42805165156595559</v>
      </c>
      <c r="K900" s="5">
        <f t="shared" ref="K900:K903" si="197">H900/F900*100</f>
        <v>0.42805165156595559</v>
      </c>
      <c r="L900" s="5">
        <f t="shared" ref="L900:L903" si="198">H900/G900*100</f>
        <v>0.42805165156595559</v>
      </c>
    </row>
    <row r="901" spans="1:12" ht="37.5">
      <c r="A901" s="66"/>
      <c r="B901" s="76"/>
      <c r="C901" s="103"/>
      <c r="D901" s="12" t="s">
        <v>153</v>
      </c>
      <c r="E901" s="38">
        <v>1401.7</v>
      </c>
      <c r="F901" s="38">
        <v>1401.7</v>
      </c>
      <c r="G901" s="38">
        <v>1401.7</v>
      </c>
      <c r="H901" s="41">
        <v>6</v>
      </c>
      <c r="I901" s="41">
        <v>6</v>
      </c>
      <c r="J901" s="5">
        <f t="shared" si="196"/>
        <v>0.42805165156595559</v>
      </c>
      <c r="K901" s="5">
        <f t="shared" si="197"/>
        <v>0.42805165156595559</v>
      </c>
      <c r="L901" s="5">
        <f t="shared" si="198"/>
        <v>0.42805165156595559</v>
      </c>
    </row>
    <row r="902" spans="1:12" ht="37.5">
      <c r="A902" s="66"/>
      <c r="B902" s="76"/>
      <c r="C902" s="103"/>
      <c r="D902" s="12" t="s">
        <v>6</v>
      </c>
      <c r="E902" s="38">
        <v>68679</v>
      </c>
      <c r="F902" s="38">
        <v>68679</v>
      </c>
      <c r="G902" s="38">
        <v>68679</v>
      </c>
      <c r="H902" s="41">
        <v>296</v>
      </c>
      <c r="I902" s="41">
        <v>296</v>
      </c>
      <c r="J902" s="5">
        <f t="shared" si="196"/>
        <v>0.43099055024097616</v>
      </c>
      <c r="K902" s="5">
        <f t="shared" si="197"/>
        <v>0.43099055024097616</v>
      </c>
      <c r="L902" s="5">
        <f t="shared" si="198"/>
        <v>0.43099055024097616</v>
      </c>
    </row>
    <row r="903" spans="1:12" ht="56.25">
      <c r="A903" s="66"/>
      <c r="B903" s="76"/>
      <c r="C903" s="103"/>
      <c r="D903" s="13" t="s">
        <v>154</v>
      </c>
      <c r="E903" s="38">
        <v>68679</v>
      </c>
      <c r="F903" s="38">
        <v>68679</v>
      </c>
      <c r="G903" s="38">
        <v>68679</v>
      </c>
      <c r="H903" s="41">
        <v>296</v>
      </c>
      <c r="I903" s="41">
        <v>296</v>
      </c>
      <c r="J903" s="5">
        <f t="shared" si="196"/>
        <v>0.43099055024097616</v>
      </c>
      <c r="K903" s="5">
        <f t="shared" si="197"/>
        <v>0.43099055024097616</v>
      </c>
      <c r="L903" s="5">
        <f t="shared" si="198"/>
        <v>0.43099055024097616</v>
      </c>
    </row>
    <row r="904" spans="1:12" ht="75">
      <c r="A904" s="66"/>
      <c r="B904" s="76"/>
      <c r="C904" s="103"/>
      <c r="D904" s="13" t="s">
        <v>159</v>
      </c>
      <c r="E904" s="38">
        <v>0</v>
      </c>
      <c r="F904" s="40">
        <v>0</v>
      </c>
      <c r="G904" s="40">
        <v>0</v>
      </c>
      <c r="H904" s="40">
        <v>0</v>
      </c>
      <c r="I904" s="40">
        <v>0</v>
      </c>
      <c r="J904" s="5">
        <v>0</v>
      </c>
      <c r="K904" s="5">
        <v>0</v>
      </c>
      <c r="L904" s="5">
        <v>0</v>
      </c>
    </row>
    <row r="905" spans="1:12" ht="56.25">
      <c r="A905" s="66"/>
      <c r="B905" s="76"/>
      <c r="C905" s="103"/>
      <c r="D905" s="13" t="s">
        <v>154</v>
      </c>
      <c r="E905" s="38">
        <v>0</v>
      </c>
      <c r="F905" s="40">
        <v>0</v>
      </c>
      <c r="G905" s="40">
        <v>0</v>
      </c>
      <c r="H905" s="40">
        <v>0</v>
      </c>
      <c r="I905" s="40">
        <v>0</v>
      </c>
      <c r="J905" s="5">
        <v>0</v>
      </c>
      <c r="K905" s="5">
        <v>0</v>
      </c>
      <c r="L905" s="5">
        <v>0</v>
      </c>
    </row>
    <row r="906" spans="1:12">
      <c r="A906" s="66"/>
      <c r="B906" s="76"/>
      <c r="C906" s="103"/>
      <c r="D906" s="12" t="s">
        <v>162</v>
      </c>
      <c r="E906" s="38">
        <v>0</v>
      </c>
      <c r="F906" s="38" t="s">
        <v>166</v>
      </c>
      <c r="G906" s="38" t="s">
        <v>166</v>
      </c>
      <c r="H906" s="38" t="s">
        <v>166</v>
      </c>
      <c r="I906" s="40">
        <v>0</v>
      </c>
      <c r="J906" s="5">
        <v>0</v>
      </c>
      <c r="K906" s="5" t="s">
        <v>166</v>
      </c>
      <c r="L906" s="5" t="s">
        <v>166</v>
      </c>
    </row>
    <row r="907" spans="1:12" ht="37.5">
      <c r="A907" s="67"/>
      <c r="B907" s="77"/>
      <c r="C907" s="103"/>
      <c r="D907" s="12" t="s">
        <v>163</v>
      </c>
      <c r="E907" s="38">
        <v>0</v>
      </c>
      <c r="F907" s="38" t="s">
        <v>166</v>
      </c>
      <c r="G907" s="38" t="s">
        <v>166</v>
      </c>
      <c r="H907" s="38" t="s">
        <v>166</v>
      </c>
      <c r="I907" s="40">
        <v>0</v>
      </c>
      <c r="J907" s="5">
        <v>0</v>
      </c>
      <c r="K907" s="5" t="s">
        <v>166</v>
      </c>
      <c r="L907" s="5" t="s">
        <v>166</v>
      </c>
    </row>
    <row r="908" spans="1:12">
      <c r="A908" s="65" t="s">
        <v>364</v>
      </c>
      <c r="B908" s="75" t="s">
        <v>365</v>
      </c>
      <c r="C908" s="102" t="s">
        <v>3</v>
      </c>
      <c r="D908" s="11" t="s">
        <v>1</v>
      </c>
      <c r="E908" s="38">
        <f>E909+E911+E913+E915+E916</f>
        <v>355618.1</v>
      </c>
      <c r="F908" s="38" t="s">
        <v>166</v>
      </c>
      <c r="G908" s="38" t="s">
        <v>166</v>
      </c>
      <c r="H908" s="38" t="s">
        <v>166</v>
      </c>
      <c r="I908" s="38">
        <f>I909+I911+I913+I915+I916</f>
        <v>0</v>
      </c>
      <c r="J908" s="5">
        <f t="shared" ref="J908:J912" si="199">I908/E908*100</f>
        <v>0</v>
      </c>
      <c r="K908" s="5" t="s">
        <v>166</v>
      </c>
      <c r="L908" s="5" t="s">
        <v>166</v>
      </c>
    </row>
    <row r="909" spans="1:12">
      <c r="A909" s="66"/>
      <c r="B909" s="76"/>
      <c r="C909" s="103"/>
      <c r="D909" s="12" t="s">
        <v>2</v>
      </c>
      <c r="E909" s="38">
        <v>39118</v>
      </c>
      <c r="F909" s="38">
        <v>39118</v>
      </c>
      <c r="G909" s="38">
        <v>39118</v>
      </c>
      <c r="H909" s="40">
        <v>0</v>
      </c>
      <c r="I909" s="40">
        <v>0</v>
      </c>
      <c r="J909" s="5">
        <f t="shared" si="199"/>
        <v>0</v>
      </c>
      <c r="K909" s="5">
        <f t="shared" ref="K909:K912" si="200">H909/F909*100</f>
        <v>0</v>
      </c>
      <c r="L909" s="5">
        <f t="shared" ref="L909:L912" si="201">H909/G909*100</f>
        <v>0</v>
      </c>
    </row>
    <row r="910" spans="1:12" ht="37.5">
      <c r="A910" s="66"/>
      <c r="B910" s="76"/>
      <c r="C910" s="103"/>
      <c r="D910" s="12" t="s">
        <v>153</v>
      </c>
      <c r="E910" s="38">
        <v>39118</v>
      </c>
      <c r="F910" s="38">
        <v>39118</v>
      </c>
      <c r="G910" s="38">
        <v>39118</v>
      </c>
      <c r="H910" s="40">
        <v>0</v>
      </c>
      <c r="I910" s="40">
        <v>0</v>
      </c>
      <c r="J910" s="5">
        <f t="shared" si="199"/>
        <v>0</v>
      </c>
      <c r="K910" s="5">
        <f t="shared" si="200"/>
        <v>0</v>
      </c>
      <c r="L910" s="5">
        <f t="shared" si="201"/>
        <v>0</v>
      </c>
    </row>
    <row r="911" spans="1:12" ht="37.5">
      <c r="A911" s="66"/>
      <c r="B911" s="76"/>
      <c r="C911" s="103"/>
      <c r="D911" s="12" t="s">
        <v>6</v>
      </c>
      <c r="E911" s="38">
        <v>316500.09999999998</v>
      </c>
      <c r="F911" s="38">
        <v>316500.09999999998</v>
      </c>
      <c r="G911" s="38">
        <v>316500.09999999998</v>
      </c>
      <c r="H911" s="40">
        <v>0</v>
      </c>
      <c r="I911" s="40">
        <v>0</v>
      </c>
      <c r="J911" s="5">
        <f t="shared" si="199"/>
        <v>0</v>
      </c>
      <c r="K911" s="5">
        <f t="shared" si="200"/>
        <v>0</v>
      </c>
      <c r="L911" s="5">
        <f t="shared" si="201"/>
        <v>0</v>
      </c>
    </row>
    <row r="912" spans="1:12" ht="56.25">
      <c r="A912" s="66"/>
      <c r="B912" s="76"/>
      <c r="C912" s="103"/>
      <c r="D912" s="13" t="s">
        <v>154</v>
      </c>
      <c r="E912" s="38">
        <v>316500.09999999998</v>
      </c>
      <c r="F912" s="38">
        <v>316500.09999999998</v>
      </c>
      <c r="G912" s="38">
        <v>316500.09999999998</v>
      </c>
      <c r="H912" s="40">
        <v>0</v>
      </c>
      <c r="I912" s="40">
        <v>0</v>
      </c>
      <c r="J912" s="5">
        <f t="shared" si="199"/>
        <v>0</v>
      </c>
      <c r="K912" s="5">
        <f t="shared" si="200"/>
        <v>0</v>
      </c>
      <c r="L912" s="5">
        <f t="shared" si="201"/>
        <v>0</v>
      </c>
    </row>
    <row r="913" spans="1:12" ht="75">
      <c r="A913" s="66"/>
      <c r="B913" s="76"/>
      <c r="C913" s="103"/>
      <c r="D913" s="13" t="s">
        <v>159</v>
      </c>
      <c r="E913" s="38">
        <v>0</v>
      </c>
      <c r="F913" s="40">
        <v>0</v>
      </c>
      <c r="G913" s="40">
        <v>0</v>
      </c>
      <c r="H913" s="40">
        <v>0</v>
      </c>
      <c r="I913" s="40">
        <v>0</v>
      </c>
      <c r="J913" s="5">
        <v>0</v>
      </c>
      <c r="K913" s="5">
        <v>0</v>
      </c>
      <c r="L913" s="5">
        <v>0</v>
      </c>
    </row>
    <row r="914" spans="1:12" ht="56.25">
      <c r="A914" s="66"/>
      <c r="B914" s="76"/>
      <c r="C914" s="103"/>
      <c r="D914" s="13" t="s">
        <v>154</v>
      </c>
      <c r="E914" s="38">
        <v>0</v>
      </c>
      <c r="F914" s="40">
        <v>0</v>
      </c>
      <c r="G914" s="40">
        <v>0</v>
      </c>
      <c r="H914" s="40">
        <v>0</v>
      </c>
      <c r="I914" s="40">
        <v>0</v>
      </c>
      <c r="J914" s="5">
        <v>0</v>
      </c>
      <c r="K914" s="5">
        <v>0</v>
      </c>
      <c r="L914" s="5">
        <v>0</v>
      </c>
    </row>
    <row r="915" spans="1:12">
      <c r="A915" s="66"/>
      <c r="B915" s="76"/>
      <c r="C915" s="103"/>
      <c r="D915" s="12" t="s">
        <v>162</v>
      </c>
      <c r="E915" s="38">
        <v>0</v>
      </c>
      <c r="F915" s="38" t="s">
        <v>166</v>
      </c>
      <c r="G915" s="38" t="s">
        <v>166</v>
      </c>
      <c r="H915" s="38" t="s">
        <v>166</v>
      </c>
      <c r="I915" s="40">
        <v>0</v>
      </c>
      <c r="J915" s="5">
        <v>0</v>
      </c>
      <c r="K915" s="5" t="s">
        <v>166</v>
      </c>
      <c r="L915" s="5" t="s">
        <v>166</v>
      </c>
    </row>
    <row r="916" spans="1:12" ht="37.5">
      <c r="A916" s="67"/>
      <c r="B916" s="77"/>
      <c r="C916" s="103"/>
      <c r="D916" s="12" t="s">
        <v>163</v>
      </c>
      <c r="E916" s="38">
        <v>0</v>
      </c>
      <c r="F916" s="38" t="s">
        <v>166</v>
      </c>
      <c r="G916" s="38" t="s">
        <v>166</v>
      </c>
      <c r="H916" s="38" t="s">
        <v>166</v>
      </c>
      <c r="I916" s="40">
        <v>0</v>
      </c>
      <c r="J916" s="5">
        <v>0</v>
      </c>
      <c r="K916" s="5" t="s">
        <v>166</v>
      </c>
      <c r="L916" s="5" t="s">
        <v>166</v>
      </c>
    </row>
    <row r="917" spans="1:12" hidden="1">
      <c r="A917" s="65" t="s">
        <v>366</v>
      </c>
      <c r="B917" s="84" t="s">
        <v>367</v>
      </c>
      <c r="C917" s="102" t="s">
        <v>3</v>
      </c>
      <c r="D917" s="11" t="s">
        <v>1</v>
      </c>
      <c r="E917" s="38">
        <f>E918+E920+E922+E924+E925</f>
        <v>0</v>
      </c>
      <c r="F917" s="38" t="s">
        <v>166</v>
      </c>
      <c r="G917" s="38" t="s">
        <v>166</v>
      </c>
      <c r="H917" s="38" t="s">
        <v>166</v>
      </c>
      <c r="I917" s="38">
        <f>I918+I920+I922+I924+I925</f>
        <v>0</v>
      </c>
      <c r="J917" s="5">
        <v>0</v>
      </c>
      <c r="K917" s="5" t="s">
        <v>166</v>
      </c>
      <c r="L917" s="5" t="s">
        <v>166</v>
      </c>
    </row>
    <row r="918" spans="1:12" hidden="1">
      <c r="A918" s="66"/>
      <c r="B918" s="84"/>
      <c r="C918" s="103"/>
      <c r="D918" s="12" t="s">
        <v>2</v>
      </c>
      <c r="E918" s="38">
        <v>0</v>
      </c>
      <c r="F918" s="40"/>
      <c r="G918" s="40"/>
      <c r="H918" s="40"/>
      <c r="I918" s="40"/>
      <c r="J918" s="5">
        <v>0</v>
      </c>
      <c r="K918" s="5">
        <v>0</v>
      </c>
      <c r="L918" s="5">
        <v>0</v>
      </c>
    </row>
    <row r="919" spans="1:12" ht="37.5" hidden="1">
      <c r="A919" s="66"/>
      <c r="B919" s="84"/>
      <c r="C919" s="103"/>
      <c r="D919" s="12" t="s">
        <v>153</v>
      </c>
      <c r="E919" s="38">
        <v>0</v>
      </c>
      <c r="F919" s="40"/>
      <c r="G919" s="40"/>
      <c r="H919" s="40"/>
      <c r="I919" s="40"/>
      <c r="J919" s="5">
        <v>0</v>
      </c>
      <c r="K919" s="5">
        <v>0</v>
      </c>
      <c r="L919" s="5">
        <v>0</v>
      </c>
    </row>
    <row r="920" spans="1:12" ht="37.5" hidden="1">
      <c r="A920" s="66"/>
      <c r="B920" s="84"/>
      <c r="C920" s="103"/>
      <c r="D920" s="12" t="s">
        <v>6</v>
      </c>
      <c r="E920" s="38"/>
      <c r="F920" s="40"/>
      <c r="G920" s="40"/>
      <c r="H920" s="40"/>
      <c r="I920" s="40"/>
      <c r="J920" s="5">
        <v>0</v>
      </c>
      <c r="K920" s="5">
        <v>0</v>
      </c>
      <c r="L920" s="5">
        <v>0</v>
      </c>
    </row>
    <row r="921" spans="1:12" ht="56.25" hidden="1">
      <c r="A921" s="66"/>
      <c r="B921" s="84"/>
      <c r="C921" s="103"/>
      <c r="D921" s="13" t="s">
        <v>154</v>
      </c>
      <c r="E921" s="38"/>
      <c r="F921" s="40"/>
      <c r="G921" s="40"/>
      <c r="H921" s="40"/>
      <c r="I921" s="40"/>
      <c r="J921" s="5">
        <v>0</v>
      </c>
      <c r="K921" s="5">
        <v>0</v>
      </c>
      <c r="L921" s="5">
        <v>0</v>
      </c>
    </row>
    <row r="922" spans="1:12" ht="75" hidden="1">
      <c r="A922" s="66"/>
      <c r="B922" s="84"/>
      <c r="C922" s="103"/>
      <c r="D922" s="13" t="s">
        <v>159</v>
      </c>
      <c r="E922" s="38"/>
      <c r="F922" s="40"/>
      <c r="G922" s="40"/>
      <c r="H922" s="40"/>
      <c r="I922" s="40"/>
      <c r="J922" s="5">
        <v>0</v>
      </c>
      <c r="K922" s="5">
        <v>0</v>
      </c>
      <c r="L922" s="5">
        <v>0</v>
      </c>
    </row>
    <row r="923" spans="1:12" ht="56.25" hidden="1">
      <c r="A923" s="66"/>
      <c r="B923" s="84"/>
      <c r="C923" s="103"/>
      <c r="D923" s="13" t="s">
        <v>154</v>
      </c>
      <c r="E923" s="38">
        <v>0</v>
      </c>
      <c r="F923" s="40"/>
      <c r="G923" s="40"/>
      <c r="H923" s="40"/>
      <c r="I923" s="40"/>
      <c r="J923" s="5">
        <v>0</v>
      </c>
      <c r="K923" s="5">
        <v>0</v>
      </c>
      <c r="L923" s="5">
        <v>0</v>
      </c>
    </row>
    <row r="924" spans="1:12" hidden="1">
      <c r="A924" s="66"/>
      <c r="B924" s="84"/>
      <c r="C924" s="103"/>
      <c r="D924" s="12" t="s">
        <v>162</v>
      </c>
      <c r="E924" s="38">
        <v>0</v>
      </c>
      <c r="F924" s="38" t="s">
        <v>166</v>
      </c>
      <c r="G924" s="38" t="s">
        <v>166</v>
      </c>
      <c r="H924" s="38" t="s">
        <v>166</v>
      </c>
      <c r="I924" s="40"/>
      <c r="J924" s="5">
        <v>0</v>
      </c>
      <c r="K924" s="5" t="s">
        <v>166</v>
      </c>
      <c r="L924" s="5" t="s">
        <v>166</v>
      </c>
    </row>
    <row r="925" spans="1:12" ht="37.5" hidden="1">
      <c r="A925" s="67"/>
      <c r="B925" s="84"/>
      <c r="C925" s="103"/>
      <c r="D925" s="12" t="s">
        <v>163</v>
      </c>
      <c r="E925" s="38">
        <v>0</v>
      </c>
      <c r="F925" s="38" t="s">
        <v>166</v>
      </c>
      <c r="G925" s="38" t="s">
        <v>166</v>
      </c>
      <c r="H925" s="38" t="s">
        <v>166</v>
      </c>
      <c r="I925" s="40"/>
      <c r="J925" s="5">
        <v>0</v>
      </c>
      <c r="K925" s="5" t="s">
        <v>166</v>
      </c>
      <c r="L925" s="5" t="s">
        <v>166</v>
      </c>
    </row>
    <row r="926" spans="1:12">
      <c r="A926" s="65" t="s">
        <v>368</v>
      </c>
      <c r="B926" s="75" t="s">
        <v>369</v>
      </c>
      <c r="C926" s="102" t="s">
        <v>3</v>
      </c>
      <c r="D926" s="11" t="s">
        <v>1</v>
      </c>
      <c r="E926" s="38">
        <f>E927+E929+E931+E933+E934</f>
        <v>440905.3</v>
      </c>
      <c r="F926" s="38" t="s">
        <v>166</v>
      </c>
      <c r="G926" s="38" t="s">
        <v>166</v>
      </c>
      <c r="H926" s="38" t="s">
        <v>166</v>
      </c>
      <c r="I926" s="38">
        <f>I927+I929+I931+I933+I934</f>
        <v>34673.5</v>
      </c>
      <c r="J926" s="5">
        <f t="shared" ref="J926:J930" si="202">I926/E926*100</f>
        <v>7.8641603990698234</v>
      </c>
      <c r="K926" s="5" t="s">
        <v>166</v>
      </c>
      <c r="L926" s="5" t="s">
        <v>166</v>
      </c>
    </row>
    <row r="927" spans="1:12">
      <c r="A927" s="66"/>
      <c r="B927" s="76"/>
      <c r="C927" s="103"/>
      <c r="D927" s="12" t="s">
        <v>2</v>
      </c>
      <c r="E927" s="38">
        <v>8818.2000000000007</v>
      </c>
      <c r="F927" s="38">
        <v>8818.2000000000007</v>
      </c>
      <c r="G927" s="38">
        <v>8818.2000000000007</v>
      </c>
      <c r="H927" s="41">
        <v>693.5</v>
      </c>
      <c r="I927" s="41">
        <v>693.5</v>
      </c>
      <c r="J927" s="5">
        <f t="shared" si="202"/>
        <v>7.8644167743984026</v>
      </c>
      <c r="K927" s="5">
        <f t="shared" ref="K927:K930" si="203">H927/F927*100</f>
        <v>7.8644167743984026</v>
      </c>
      <c r="L927" s="5">
        <f t="shared" ref="L927:L930" si="204">H927/G927*100</f>
        <v>7.8644167743984026</v>
      </c>
    </row>
    <row r="928" spans="1:12" ht="37.5">
      <c r="A928" s="66"/>
      <c r="B928" s="76"/>
      <c r="C928" s="103"/>
      <c r="D928" s="12" t="s">
        <v>153</v>
      </c>
      <c r="E928" s="38">
        <v>8818.2000000000007</v>
      </c>
      <c r="F928" s="38">
        <v>8818.2000000000007</v>
      </c>
      <c r="G928" s="38">
        <v>8818.2000000000007</v>
      </c>
      <c r="H928" s="41">
        <v>693.5</v>
      </c>
      <c r="I928" s="41">
        <v>693.5</v>
      </c>
      <c r="J928" s="5">
        <f t="shared" si="202"/>
        <v>7.8644167743984026</v>
      </c>
      <c r="K928" s="5">
        <f t="shared" si="203"/>
        <v>7.8644167743984026</v>
      </c>
      <c r="L928" s="5">
        <f t="shared" si="204"/>
        <v>7.8644167743984026</v>
      </c>
    </row>
    <row r="929" spans="1:12" ht="37.5">
      <c r="A929" s="66"/>
      <c r="B929" s="76"/>
      <c r="C929" s="103"/>
      <c r="D929" s="12" t="s">
        <v>6</v>
      </c>
      <c r="E929" s="38">
        <v>432087.1</v>
      </c>
      <c r="F929" s="38">
        <v>432087.1</v>
      </c>
      <c r="G929" s="38">
        <v>432087.1</v>
      </c>
      <c r="H929" s="41">
        <v>33980</v>
      </c>
      <c r="I929" s="41">
        <v>33980</v>
      </c>
      <c r="J929" s="5">
        <f t="shared" si="202"/>
        <v>7.8641551668633483</v>
      </c>
      <c r="K929" s="5">
        <f t="shared" si="203"/>
        <v>7.8641551668633483</v>
      </c>
      <c r="L929" s="5">
        <f t="shared" si="204"/>
        <v>7.8641551668633483</v>
      </c>
    </row>
    <row r="930" spans="1:12" ht="56.25">
      <c r="A930" s="66"/>
      <c r="B930" s="76"/>
      <c r="C930" s="103"/>
      <c r="D930" s="13" t="s">
        <v>154</v>
      </c>
      <c r="E930" s="38">
        <v>432087.1</v>
      </c>
      <c r="F930" s="38">
        <v>432087.1</v>
      </c>
      <c r="G930" s="38">
        <v>432087.1</v>
      </c>
      <c r="H930" s="41">
        <v>33980</v>
      </c>
      <c r="I930" s="41">
        <v>33980</v>
      </c>
      <c r="J930" s="5">
        <f t="shared" si="202"/>
        <v>7.8641551668633483</v>
      </c>
      <c r="K930" s="5">
        <f t="shared" si="203"/>
        <v>7.8641551668633483</v>
      </c>
      <c r="L930" s="5">
        <f t="shared" si="204"/>
        <v>7.8641551668633483</v>
      </c>
    </row>
    <row r="931" spans="1:12" ht="75">
      <c r="A931" s="66"/>
      <c r="B931" s="76"/>
      <c r="C931" s="103"/>
      <c r="D931" s="13" t="s">
        <v>159</v>
      </c>
      <c r="E931" s="38">
        <v>0</v>
      </c>
      <c r="F931" s="40"/>
      <c r="G931" s="40"/>
      <c r="H931" s="40"/>
      <c r="I931" s="40"/>
      <c r="J931" s="5">
        <v>0</v>
      </c>
      <c r="K931" s="5">
        <v>0</v>
      </c>
      <c r="L931" s="5">
        <v>0</v>
      </c>
    </row>
    <row r="932" spans="1:12" ht="56.25">
      <c r="A932" s="66"/>
      <c r="B932" s="76"/>
      <c r="C932" s="103"/>
      <c r="D932" s="13" t="s">
        <v>154</v>
      </c>
      <c r="E932" s="38"/>
      <c r="F932" s="40"/>
      <c r="G932" s="40"/>
      <c r="H932" s="40"/>
      <c r="I932" s="40"/>
      <c r="J932" s="5">
        <v>0</v>
      </c>
      <c r="K932" s="5">
        <v>0</v>
      </c>
      <c r="L932" s="5">
        <v>0</v>
      </c>
    </row>
    <row r="933" spans="1:12">
      <c r="A933" s="66"/>
      <c r="B933" s="76"/>
      <c r="C933" s="103"/>
      <c r="D933" s="12" t="s">
        <v>162</v>
      </c>
      <c r="E933" s="38">
        <v>0</v>
      </c>
      <c r="F933" s="38" t="s">
        <v>166</v>
      </c>
      <c r="G933" s="38" t="s">
        <v>166</v>
      </c>
      <c r="H933" s="38" t="s">
        <v>166</v>
      </c>
      <c r="I933" s="40"/>
      <c r="J933" s="5">
        <v>0</v>
      </c>
      <c r="K933" s="5" t="s">
        <v>166</v>
      </c>
      <c r="L933" s="5" t="s">
        <v>166</v>
      </c>
    </row>
    <row r="934" spans="1:12" ht="37.5">
      <c r="A934" s="67"/>
      <c r="B934" s="77"/>
      <c r="C934" s="103"/>
      <c r="D934" s="12" t="s">
        <v>163</v>
      </c>
      <c r="E934" s="38">
        <v>0</v>
      </c>
      <c r="F934" s="38" t="s">
        <v>166</v>
      </c>
      <c r="G934" s="38" t="s">
        <v>166</v>
      </c>
      <c r="H934" s="38" t="s">
        <v>166</v>
      </c>
      <c r="I934" s="40"/>
      <c r="J934" s="5">
        <v>0</v>
      </c>
      <c r="K934" s="5" t="s">
        <v>166</v>
      </c>
      <c r="L934" s="5" t="s">
        <v>166</v>
      </c>
    </row>
    <row r="935" spans="1:12" hidden="1">
      <c r="A935" s="65" t="s">
        <v>370</v>
      </c>
      <c r="B935" s="75" t="s">
        <v>371</v>
      </c>
      <c r="C935" s="102" t="s">
        <v>3</v>
      </c>
      <c r="D935" s="11" t="s">
        <v>1</v>
      </c>
      <c r="E935" s="38">
        <f>E936+E938+E940+E942+E943</f>
        <v>0</v>
      </c>
      <c r="F935" s="38" t="s">
        <v>166</v>
      </c>
      <c r="G935" s="38" t="s">
        <v>166</v>
      </c>
      <c r="H935" s="38" t="s">
        <v>166</v>
      </c>
      <c r="I935" s="38">
        <f>I936+I938+I940+I942+I943</f>
        <v>0</v>
      </c>
      <c r="J935" s="5">
        <v>0</v>
      </c>
      <c r="K935" s="5" t="s">
        <v>166</v>
      </c>
      <c r="L935" s="5" t="s">
        <v>166</v>
      </c>
    </row>
    <row r="936" spans="1:12" hidden="1">
      <c r="A936" s="66"/>
      <c r="B936" s="76"/>
      <c r="C936" s="103"/>
      <c r="D936" s="12" t="s">
        <v>2</v>
      </c>
      <c r="E936" s="38">
        <v>0</v>
      </c>
      <c r="F936" s="40"/>
      <c r="G936" s="40"/>
      <c r="H936" s="40"/>
      <c r="I936" s="40"/>
      <c r="J936" s="5">
        <v>0</v>
      </c>
      <c r="K936" s="5">
        <v>0</v>
      </c>
      <c r="L936" s="5">
        <v>0</v>
      </c>
    </row>
    <row r="937" spans="1:12" ht="37.5" hidden="1">
      <c r="A937" s="66"/>
      <c r="B937" s="76"/>
      <c r="C937" s="103"/>
      <c r="D937" s="12" t="s">
        <v>153</v>
      </c>
      <c r="E937" s="38">
        <v>0</v>
      </c>
      <c r="F937" s="40"/>
      <c r="G937" s="40"/>
      <c r="H937" s="40"/>
      <c r="I937" s="40"/>
      <c r="J937" s="5">
        <v>0</v>
      </c>
      <c r="K937" s="5">
        <v>0</v>
      </c>
      <c r="L937" s="5">
        <v>0</v>
      </c>
    </row>
    <row r="938" spans="1:12" ht="37.5" hidden="1">
      <c r="A938" s="66"/>
      <c r="B938" s="76"/>
      <c r="C938" s="103"/>
      <c r="D938" s="12" t="s">
        <v>6</v>
      </c>
      <c r="E938" s="38"/>
      <c r="F938" s="40"/>
      <c r="G938" s="40"/>
      <c r="H938" s="40"/>
      <c r="I938" s="40"/>
      <c r="J938" s="5">
        <v>0</v>
      </c>
      <c r="K938" s="5">
        <v>0</v>
      </c>
      <c r="L938" s="5">
        <v>0</v>
      </c>
    </row>
    <row r="939" spans="1:12" ht="56.25" hidden="1">
      <c r="A939" s="66"/>
      <c r="B939" s="76"/>
      <c r="C939" s="103"/>
      <c r="D939" s="13" t="s">
        <v>154</v>
      </c>
      <c r="E939" s="38"/>
      <c r="F939" s="40"/>
      <c r="G939" s="40"/>
      <c r="H939" s="40"/>
      <c r="I939" s="40"/>
      <c r="J939" s="5">
        <v>0</v>
      </c>
      <c r="K939" s="5">
        <v>0</v>
      </c>
      <c r="L939" s="5">
        <v>0</v>
      </c>
    </row>
    <row r="940" spans="1:12" ht="75" hidden="1">
      <c r="A940" s="66"/>
      <c r="B940" s="76"/>
      <c r="C940" s="103"/>
      <c r="D940" s="13" t="s">
        <v>159</v>
      </c>
      <c r="E940" s="38"/>
      <c r="F940" s="40"/>
      <c r="G940" s="40"/>
      <c r="H940" s="40"/>
      <c r="I940" s="40"/>
      <c r="J940" s="5">
        <v>0</v>
      </c>
      <c r="K940" s="5">
        <v>0</v>
      </c>
      <c r="L940" s="5">
        <v>0</v>
      </c>
    </row>
    <row r="941" spans="1:12" ht="56.25" hidden="1">
      <c r="A941" s="66"/>
      <c r="B941" s="76"/>
      <c r="C941" s="103"/>
      <c r="D941" s="13" t="s">
        <v>154</v>
      </c>
      <c r="E941" s="38">
        <v>0</v>
      </c>
      <c r="F941" s="40"/>
      <c r="G941" s="40"/>
      <c r="H941" s="40"/>
      <c r="I941" s="40"/>
      <c r="J941" s="5">
        <v>0</v>
      </c>
      <c r="K941" s="5">
        <v>0</v>
      </c>
      <c r="L941" s="5">
        <v>0</v>
      </c>
    </row>
    <row r="942" spans="1:12" hidden="1">
      <c r="A942" s="66"/>
      <c r="B942" s="76"/>
      <c r="C942" s="103"/>
      <c r="D942" s="12" t="s">
        <v>162</v>
      </c>
      <c r="E942" s="38">
        <v>0</v>
      </c>
      <c r="F942" s="38" t="s">
        <v>166</v>
      </c>
      <c r="G942" s="38" t="s">
        <v>166</v>
      </c>
      <c r="H942" s="38" t="s">
        <v>166</v>
      </c>
      <c r="I942" s="40"/>
      <c r="J942" s="5">
        <v>0</v>
      </c>
      <c r="K942" s="5" t="s">
        <v>166</v>
      </c>
      <c r="L942" s="5" t="s">
        <v>166</v>
      </c>
    </row>
    <row r="943" spans="1:12" ht="37.5" hidden="1">
      <c r="A943" s="67"/>
      <c r="B943" s="77"/>
      <c r="C943" s="103"/>
      <c r="D943" s="12" t="s">
        <v>163</v>
      </c>
      <c r="E943" s="38">
        <v>0</v>
      </c>
      <c r="F943" s="38" t="s">
        <v>166</v>
      </c>
      <c r="G943" s="38" t="s">
        <v>166</v>
      </c>
      <c r="H943" s="38" t="s">
        <v>166</v>
      </c>
      <c r="I943" s="40"/>
      <c r="J943" s="5">
        <v>0</v>
      </c>
      <c r="K943" s="5" t="s">
        <v>166</v>
      </c>
      <c r="L943" s="5" t="s">
        <v>166</v>
      </c>
    </row>
    <row r="944" spans="1:12" hidden="1">
      <c r="A944" s="65" t="s">
        <v>372</v>
      </c>
      <c r="B944" s="75" t="s">
        <v>373</v>
      </c>
      <c r="C944" s="102" t="s">
        <v>3</v>
      </c>
      <c r="D944" s="11" t="s">
        <v>1</v>
      </c>
      <c r="E944" s="38">
        <f>E945+E947+E949+E951+E952</f>
        <v>0</v>
      </c>
      <c r="F944" s="38" t="s">
        <v>166</v>
      </c>
      <c r="G944" s="38" t="s">
        <v>166</v>
      </c>
      <c r="H944" s="38" t="s">
        <v>166</v>
      </c>
      <c r="I944" s="38">
        <f>I945+I947+I949+I951+I952</f>
        <v>0</v>
      </c>
      <c r="J944" s="5">
        <v>0</v>
      </c>
      <c r="K944" s="5" t="s">
        <v>166</v>
      </c>
      <c r="L944" s="5" t="s">
        <v>166</v>
      </c>
    </row>
    <row r="945" spans="1:12" hidden="1">
      <c r="A945" s="66"/>
      <c r="B945" s="76"/>
      <c r="C945" s="103"/>
      <c r="D945" s="12" t="s">
        <v>2</v>
      </c>
      <c r="E945" s="38">
        <v>0</v>
      </c>
      <c r="F945" s="40"/>
      <c r="G945" s="40"/>
      <c r="H945" s="40"/>
      <c r="I945" s="40"/>
      <c r="J945" s="5">
        <v>0</v>
      </c>
      <c r="K945" s="5">
        <v>0</v>
      </c>
      <c r="L945" s="5">
        <v>0</v>
      </c>
    </row>
    <row r="946" spans="1:12" ht="37.5" hidden="1">
      <c r="A946" s="66"/>
      <c r="B946" s="76"/>
      <c r="C946" s="103"/>
      <c r="D946" s="12" t="s">
        <v>153</v>
      </c>
      <c r="E946" s="38">
        <v>0</v>
      </c>
      <c r="F946" s="40"/>
      <c r="G946" s="40"/>
      <c r="H946" s="40"/>
      <c r="I946" s="40"/>
      <c r="J946" s="5">
        <v>0</v>
      </c>
      <c r="K946" s="5">
        <v>0</v>
      </c>
      <c r="L946" s="5">
        <v>0</v>
      </c>
    </row>
    <row r="947" spans="1:12" ht="37.5" hidden="1">
      <c r="A947" s="66"/>
      <c r="B947" s="76"/>
      <c r="C947" s="103"/>
      <c r="D947" s="12" t="s">
        <v>6</v>
      </c>
      <c r="E947" s="38"/>
      <c r="F947" s="40"/>
      <c r="G947" s="40"/>
      <c r="H947" s="40"/>
      <c r="I947" s="40"/>
      <c r="J947" s="5">
        <v>0</v>
      </c>
      <c r="K947" s="5">
        <v>0</v>
      </c>
      <c r="L947" s="5">
        <v>0</v>
      </c>
    </row>
    <row r="948" spans="1:12" ht="56.25" hidden="1">
      <c r="A948" s="66"/>
      <c r="B948" s="76"/>
      <c r="C948" s="103"/>
      <c r="D948" s="13" t="s">
        <v>154</v>
      </c>
      <c r="E948" s="38"/>
      <c r="F948" s="40"/>
      <c r="G948" s="40"/>
      <c r="H948" s="40"/>
      <c r="I948" s="40"/>
      <c r="J948" s="5">
        <v>0</v>
      </c>
      <c r="K948" s="5">
        <v>0</v>
      </c>
      <c r="L948" s="5">
        <v>0</v>
      </c>
    </row>
    <row r="949" spans="1:12" ht="75" hidden="1">
      <c r="A949" s="66"/>
      <c r="B949" s="76"/>
      <c r="C949" s="103"/>
      <c r="D949" s="13" t="s">
        <v>159</v>
      </c>
      <c r="E949" s="38"/>
      <c r="F949" s="40"/>
      <c r="G949" s="40"/>
      <c r="H949" s="40"/>
      <c r="I949" s="40"/>
      <c r="J949" s="5">
        <v>0</v>
      </c>
      <c r="K949" s="5">
        <v>0</v>
      </c>
      <c r="L949" s="5">
        <v>0</v>
      </c>
    </row>
    <row r="950" spans="1:12" ht="56.25" hidden="1">
      <c r="A950" s="66"/>
      <c r="B950" s="76"/>
      <c r="C950" s="103"/>
      <c r="D950" s="13" t="s">
        <v>154</v>
      </c>
      <c r="E950" s="38">
        <v>0</v>
      </c>
      <c r="F950" s="40"/>
      <c r="G950" s="40"/>
      <c r="H950" s="40"/>
      <c r="I950" s="40"/>
      <c r="J950" s="5">
        <v>0</v>
      </c>
      <c r="K950" s="5">
        <v>0</v>
      </c>
      <c r="L950" s="5">
        <v>0</v>
      </c>
    </row>
    <row r="951" spans="1:12" hidden="1">
      <c r="A951" s="66"/>
      <c r="B951" s="76"/>
      <c r="C951" s="103"/>
      <c r="D951" s="12" t="s">
        <v>162</v>
      </c>
      <c r="E951" s="38">
        <v>0</v>
      </c>
      <c r="F951" s="38" t="s">
        <v>166</v>
      </c>
      <c r="G951" s="38" t="s">
        <v>166</v>
      </c>
      <c r="H951" s="38" t="s">
        <v>166</v>
      </c>
      <c r="I951" s="40"/>
      <c r="J951" s="5">
        <v>0</v>
      </c>
      <c r="K951" s="5" t="s">
        <v>166</v>
      </c>
      <c r="L951" s="5" t="s">
        <v>166</v>
      </c>
    </row>
    <row r="952" spans="1:12" ht="37.5" hidden="1">
      <c r="A952" s="67"/>
      <c r="B952" s="77"/>
      <c r="C952" s="103"/>
      <c r="D952" s="12" t="s">
        <v>163</v>
      </c>
      <c r="E952" s="38">
        <v>0</v>
      </c>
      <c r="F952" s="38" t="s">
        <v>166</v>
      </c>
      <c r="G952" s="38" t="s">
        <v>166</v>
      </c>
      <c r="H952" s="38" t="s">
        <v>166</v>
      </c>
      <c r="I952" s="40"/>
      <c r="J952" s="5">
        <v>0</v>
      </c>
      <c r="K952" s="5" t="s">
        <v>166</v>
      </c>
      <c r="L952" s="5" t="s">
        <v>166</v>
      </c>
    </row>
    <row r="953" spans="1:12">
      <c r="A953" s="21"/>
      <c r="B953" s="20"/>
      <c r="C953" s="20"/>
      <c r="D953" s="15"/>
      <c r="E953" s="39"/>
      <c r="F953" s="40"/>
      <c r="G953" s="40"/>
      <c r="H953" s="40"/>
      <c r="I953" s="40"/>
      <c r="J953" s="32"/>
      <c r="K953" s="32"/>
      <c r="L953" s="32"/>
    </row>
    <row r="954" spans="1:12">
      <c r="A954" s="66" t="s">
        <v>279</v>
      </c>
      <c r="B954" s="69" t="s">
        <v>55</v>
      </c>
      <c r="C954" s="54" t="s">
        <v>724</v>
      </c>
      <c r="D954" s="11" t="s">
        <v>1</v>
      </c>
      <c r="E954" s="38">
        <f>E955+E957+E959+E961+E962</f>
        <v>700</v>
      </c>
      <c r="F954" s="38" t="s">
        <v>166</v>
      </c>
      <c r="G954" s="38" t="s">
        <v>166</v>
      </c>
      <c r="H954" s="38" t="s">
        <v>166</v>
      </c>
      <c r="I954" s="38">
        <f>I955+I957+I959+I961+I962</f>
        <v>0</v>
      </c>
      <c r="J954" s="5">
        <f>I954/E954*100</f>
        <v>0</v>
      </c>
      <c r="K954" s="5" t="s">
        <v>166</v>
      </c>
      <c r="L954" s="5" t="s">
        <v>166</v>
      </c>
    </row>
    <row r="955" spans="1:12">
      <c r="A955" s="66"/>
      <c r="B955" s="69"/>
      <c r="C955" s="55"/>
      <c r="D955" s="12" t="s">
        <v>2</v>
      </c>
      <c r="E955" s="38">
        <f>E983+E992+E1001+E1010</f>
        <v>700</v>
      </c>
      <c r="F955" s="38">
        <f t="shared" ref="F955:I955" si="205">F983+F992+F1001+F1010</f>
        <v>700</v>
      </c>
      <c r="G955" s="38">
        <f t="shared" si="205"/>
        <v>630</v>
      </c>
      <c r="H955" s="38">
        <f t="shared" si="205"/>
        <v>0</v>
      </c>
      <c r="I955" s="38">
        <f t="shared" si="205"/>
        <v>0</v>
      </c>
      <c r="J955" s="5">
        <f t="shared" ref="J955" si="206">I955/E955*100</f>
        <v>0</v>
      </c>
      <c r="K955" s="5">
        <f>H955/F955*100</f>
        <v>0</v>
      </c>
      <c r="L955" s="5">
        <f>H955/G955*100</f>
        <v>0</v>
      </c>
    </row>
    <row r="956" spans="1:12" ht="37.5">
      <c r="A956" s="66"/>
      <c r="B956" s="69"/>
      <c r="C956" s="55"/>
      <c r="D956" s="12" t="s">
        <v>153</v>
      </c>
      <c r="E956" s="38">
        <f t="shared" ref="E956:I962" si="207">E984+E993+E1002+E1011</f>
        <v>0</v>
      </c>
      <c r="F956" s="38">
        <f t="shared" si="207"/>
        <v>0</v>
      </c>
      <c r="G956" s="38">
        <f t="shared" si="207"/>
        <v>0</v>
      </c>
      <c r="H956" s="38">
        <f t="shared" si="207"/>
        <v>0</v>
      </c>
      <c r="I956" s="38">
        <f t="shared" si="207"/>
        <v>0</v>
      </c>
      <c r="J956" s="5">
        <v>0</v>
      </c>
      <c r="K956" s="5">
        <v>0</v>
      </c>
      <c r="L956" s="5">
        <v>0</v>
      </c>
    </row>
    <row r="957" spans="1:12" ht="37.5">
      <c r="A957" s="66"/>
      <c r="B957" s="69"/>
      <c r="C957" s="55"/>
      <c r="D957" s="12" t="s">
        <v>6</v>
      </c>
      <c r="E957" s="38">
        <f t="shared" si="207"/>
        <v>0</v>
      </c>
      <c r="F957" s="38">
        <f t="shared" si="207"/>
        <v>0</v>
      </c>
      <c r="G957" s="38">
        <f t="shared" si="207"/>
        <v>0</v>
      </c>
      <c r="H957" s="38">
        <f t="shared" si="207"/>
        <v>0</v>
      </c>
      <c r="I957" s="38">
        <f t="shared" si="207"/>
        <v>0</v>
      </c>
      <c r="J957" s="5">
        <v>0</v>
      </c>
      <c r="K957" s="5">
        <v>0</v>
      </c>
      <c r="L957" s="5">
        <v>0</v>
      </c>
    </row>
    <row r="958" spans="1:12" ht="56.25">
      <c r="A958" s="66"/>
      <c r="B958" s="69"/>
      <c r="C958" s="55"/>
      <c r="D958" s="13" t="s">
        <v>154</v>
      </c>
      <c r="E958" s="38">
        <f t="shared" si="207"/>
        <v>0</v>
      </c>
      <c r="F958" s="38">
        <f t="shared" si="207"/>
        <v>0</v>
      </c>
      <c r="G958" s="38">
        <f t="shared" si="207"/>
        <v>0</v>
      </c>
      <c r="H958" s="38">
        <f t="shared" si="207"/>
        <v>0</v>
      </c>
      <c r="I958" s="38">
        <f t="shared" si="207"/>
        <v>0</v>
      </c>
      <c r="J958" s="5">
        <v>0</v>
      </c>
      <c r="K958" s="5">
        <v>0</v>
      </c>
      <c r="L958" s="5">
        <v>0</v>
      </c>
    </row>
    <row r="959" spans="1:12" ht="75">
      <c r="A959" s="66"/>
      <c r="B959" s="69"/>
      <c r="C959" s="55"/>
      <c r="D959" s="13" t="s">
        <v>159</v>
      </c>
      <c r="E959" s="38">
        <f t="shared" si="207"/>
        <v>0</v>
      </c>
      <c r="F959" s="38">
        <f t="shared" si="207"/>
        <v>0</v>
      </c>
      <c r="G959" s="38">
        <f t="shared" si="207"/>
        <v>0</v>
      </c>
      <c r="H959" s="38">
        <f t="shared" si="207"/>
        <v>0</v>
      </c>
      <c r="I959" s="38">
        <f t="shared" si="207"/>
        <v>0</v>
      </c>
      <c r="J959" s="5">
        <v>0</v>
      </c>
      <c r="K959" s="5">
        <v>0</v>
      </c>
      <c r="L959" s="5">
        <v>0</v>
      </c>
    </row>
    <row r="960" spans="1:12" ht="56.25">
      <c r="A960" s="66"/>
      <c r="B960" s="69"/>
      <c r="C960" s="55"/>
      <c r="D960" s="13" t="s">
        <v>154</v>
      </c>
      <c r="E960" s="38">
        <f t="shared" si="207"/>
        <v>0</v>
      </c>
      <c r="F960" s="38">
        <f t="shared" si="207"/>
        <v>0</v>
      </c>
      <c r="G960" s="38">
        <f t="shared" si="207"/>
        <v>0</v>
      </c>
      <c r="H960" s="38">
        <f t="shared" si="207"/>
        <v>0</v>
      </c>
      <c r="I960" s="38">
        <f t="shared" si="207"/>
        <v>0</v>
      </c>
      <c r="J960" s="5">
        <v>0</v>
      </c>
      <c r="K960" s="5">
        <v>0</v>
      </c>
      <c r="L960" s="5">
        <v>0</v>
      </c>
    </row>
    <row r="961" spans="1:12">
      <c r="A961" s="66"/>
      <c r="B961" s="69"/>
      <c r="C961" s="55"/>
      <c r="D961" s="12" t="s">
        <v>162</v>
      </c>
      <c r="E961" s="38">
        <f t="shared" si="207"/>
        <v>0</v>
      </c>
      <c r="F961" s="38" t="s">
        <v>166</v>
      </c>
      <c r="G961" s="38" t="s">
        <v>166</v>
      </c>
      <c r="H961" s="38" t="s">
        <v>166</v>
      </c>
      <c r="I961" s="38">
        <f t="shared" si="207"/>
        <v>0</v>
      </c>
      <c r="J961" s="5">
        <v>0</v>
      </c>
      <c r="K961" s="5" t="s">
        <v>166</v>
      </c>
      <c r="L961" s="5" t="s">
        <v>166</v>
      </c>
    </row>
    <row r="962" spans="1:12" ht="37.5">
      <c r="A962" s="66"/>
      <c r="B962" s="69"/>
      <c r="C962" s="56"/>
      <c r="D962" s="12" t="s">
        <v>163</v>
      </c>
      <c r="E962" s="38">
        <f t="shared" si="207"/>
        <v>0</v>
      </c>
      <c r="F962" s="38" t="s">
        <v>166</v>
      </c>
      <c r="G962" s="38" t="s">
        <v>166</v>
      </c>
      <c r="H962" s="38" t="s">
        <v>166</v>
      </c>
      <c r="I962" s="38">
        <f t="shared" si="207"/>
        <v>0</v>
      </c>
      <c r="J962" s="5">
        <v>0</v>
      </c>
      <c r="K962" s="5" t="s">
        <v>166</v>
      </c>
      <c r="L962" s="5" t="s">
        <v>166</v>
      </c>
    </row>
    <row r="963" spans="1:12">
      <c r="A963" s="66"/>
      <c r="B963" s="87"/>
      <c r="C963" s="29" t="s">
        <v>160</v>
      </c>
      <c r="D963" s="16"/>
      <c r="E963" s="39"/>
      <c r="F963" s="40"/>
      <c r="G963" s="40"/>
      <c r="H963" s="40"/>
      <c r="I963" s="40"/>
      <c r="J963" s="32"/>
      <c r="K963" s="32"/>
      <c r="L963" s="32"/>
    </row>
    <row r="964" spans="1:12">
      <c r="A964" s="66"/>
      <c r="B964" s="69"/>
      <c r="C964" s="55" t="s">
        <v>3</v>
      </c>
      <c r="D964" s="11" t="s">
        <v>1</v>
      </c>
      <c r="E964" s="38">
        <f>E965+E967+E969+E971+E972</f>
        <v>700</v>
      </c>
      <c r="F964" s="38" t="s">
        <v>166</v>
      </c>
      <c r="G964" s="38" t="s">
        <v>166</v>
      </c>
      <c r="H964" s="38" t="s">
        <v>166</v>
      </c>
      <c r="I964" s="38">
        <f>I965+I967+I969+I971+I972</f>
        <v>0</v>
      </c>
      <c r="J964" s="5">
        <f>I964/E964*100</f>
        <v>0</v>
      </c>
      <c r="K964" s="5" t="s">
        <v>166</v>
      </c>
      <c r="L964" s="5" t="s">
        <v>166</v>
      </c>
    </row>
    <row r="965" spans="1:12">
      <c r="A965" s="66"/>
      <c r="B965" s="69"/>
      <c r="C965" s="55"/>
      <c r="D965" s="12" t="s">
        <v>2</v>
      </c>
      <c r="E965" s="38">
        <f>E983+E992+E1010</f>
        <v>700</v>
      </c>
      <c r="F965" s="38">
        <f t="shared" ref="F965:I965" si="208">F983+F992+F1010</f>
        <v>700</v>
      </c>
      <c r="G965" s="38">
        <f t="shared" si="208"/>
        <v>630</v>
      </c>
      <c r="H965" s="38">
        <f t="shared" si="208"/>
        <v>0</v>
      </c>
      <c r="I965" s="38">
        <f t="shared" si="208"/>
        <v>0</v>
      </c>
      <c r="J965" s="5">
        <f t="shared" ref="J965" si="209">I965/E965*100</f>
        <v>0</v>
      </c>
      <c r="K965" s="5">
        <f>H965/F965*100</f>
        <v>0</v>
      </c>
      <c r="L965" s="5">
        <f>H965/G965*100</f>
        <v>0</v>
      </c>
    </row>
    <row r="966" spans="1:12" ht="37.5">
      <c r="A966" s="66"/>
      <c r="B966" s="69"/>
      <c r="C966" s="55"/>
      <c r="D966" s="12" t="s">
        <v>153</v>
      </c>
      <c r="E966" s="38">
        <f t="shared" ref="E966:I972" si="210">E984+E993+E1011</f>
        <v>0</v>
      </c>
      <c r="F966" s="38">
        <f t="shared" si="210"/>
        <v>0</v>
      </c>
      <c r="G966" s="38">
        <f t="shared" si="210"/>
        <v>0</v>
      </c>
      <c r="H966" s="38">
        <f t="shared" si="210"/>
        <v>0</v>
      </c>
      <c r="I966" s="38">
        <f t="shared" si="210"/>
        <v>0</v>
      </c>
      <c r="J966" s="5">
        <v>0</v>
      </c>
      <c r="K966" s="5">
        <v>0</v>
      </c>
      <c r="L966" s="5">
        <v>0</v>
      </c>
    </row>
    <row r="967" spans="1:12" ht="37.5">
      <c r="A967" s="66"/>
      <c r="B967" s="69"/>
      <c r="C967" s="55"/>
      <c r="D967" s="12" t="s">
        <v>6</v>
      </c>
      <c r="E967" s="38">
        <f t="shared" si="210"/>
        <v>0</v>
      </c>
      <c r="F967" s="38">
        <f t="shared" si="210"/>
        <v>0</v>
      </c>
      <c r="G967" s="38">
        <f t="shared" si="210"/>
        <v>0</v>
      </c>
      <c r="H967" s="38">
        <f t="shared" si="210"/>
        <v>0</v>
      </c>
      <c r="I967" s="38">
        <f t="shared" si="210"/>
        <v>0</v>
      </c>
      <c r="J967" s="5">
        <v>0</v>
      </c>
      <c r="K967" s="5">
        <v>0</v>
      </c>
      <c r="L967" s="5">
        <v>0</v>
      </c>
    </row>
    <row r="968" spans="1:12" ht="56.25">
      <c r="A968" s="66"/>
      <c r="B968" s="69"/>
      <c r="C968" s="55"/>
      <c r="D968" s="13" t="s">
        <v>154</v>
      </c>
      <c r="E968" s="38">
        <f t="shared" si="210"/>
        <v>0</v>
      </c>
      <c r="F968" s="38">
        <f t="shared" si="210"/>
        <v>0</v>
      </c>
      <c r="G968" s="38">
        <f t="shared" si="210"/>
        <v>0</v>
      </c>
      <c r="H968" s="38">
        <f t="shared" si="210"/>
        <v>0</v>
      </c>
      <c r="I968" s="38">
        <f t="shared" si="210"/>
        <v>0</v>
      </c>
      <c r="J968" s="5">
        <v>0</v>
      </c>
      <c r="K968" s="5">
        <v>0</v>
      </c>
      <c r="L968" s="5">
        <v>0</v>
      </c>
    </row>
    <row r="969" spans="1:12" ht="75">
      <c r="A969" s="66"/>
      <c r="B969" s="69"/>
      <c r="C969" s="55"/>
      <c r="D969" s="13" t="s">
        <v>159</v>
      </c>
      <c r="E969" s="38">
        <f t="shared" si="210"/>
        <v>0</v>
      </c>
      <c r="F969" s="38">
        <f t="shared" si="210"/>
        <v>0</v>
      </c>
      <c r="G969" s="38">
        <f t="shared" si="210"/>
        <v>0</v>
      </c>
      <c r="H969" s="38">
        <f t="shared" si="210"/>
        <v>0</v>
      </c>
      <c r="I969" s="38">
        <f t="shared" si="210"/>
        <v>0</v>
      </c>
      <c r="J969" s="5">
        <v>0</v>
      </c>
      <c r="K969" s="5">
        <v>0</v>
      </c>
      <c r="L969" s="5">
        <v>0</v>
      </c>
    </row>
    <row r="970" spans="1:12" ht="56.25">
      <c r="A970" s="66"/>
      <c r="B970" s="69"/>
      <c r="C970" s="55"/>
      <c r="D970" s="13" t="s">
        <v>154</v>
      </c>
      <c r="E970" s="38">
        <f t="shared" si="210"/>
        <v>0</v>
      </c>
      <c r="F970" s="38">
        <f t="shared" si="210"/>
        <v>0</v>
      </c>
      <c r="G970" s="38">
        <f t="shared" si="210"/>
        <v>0</v>
      </c>
      <c r="H970" s="38">
        <f t="shared" si="210"/>
        <v>0</v>
      </c>
      <c r="I970" s="38">
        <f t="shared" si="210"/>
        <v>0</v>
      </c>
      <c r="J970" s="5">
        <v>0</v>
      </c>
      <c r="K970" s="5">
        <v>0</v>
      </c>
      <c r="L970" s="5">
        <v>0</v>
      </c>
    </row>
    <row r="971" spans="1:12">
      <c r="A971" s="66"/>
      <c r="B971" s="69"/>
      <c r="C971" s="55"/>
      <c r="D971" s="12" t="s">
        <v>162</v>
      </c>
      <c r="E971" s="38">
        <f t="shared" si="210"/>
        <v>0</v>
      </c>
      <c r="F971" s="38" t="s">
        <v>166</v>
      </c>
      <c r="G971" s="38" t="s">
        <v>166</v>
      </c>
      <c r="H971" s="38" t="s">
        <v>166</v>
      </c>
      <c r="I971" s="38">
        <f t="shared" si="210"/>
        <v>0</v>
      </c>
      <c r="J971" s="5">
        <v>0</v>
      </c>
      <c r="K971" s="5" t="s">
        <v>166</v>
      </c>
      <c r="L971" s="5" t="s">
        <v>166</v>
      </c>
    </row>
    <row r="972" spans="1:12" ht="37.5">
      <c r="A972" s="66"/>
      <c r="B972" s="69"/>
      <c r="C972" s="56"/>
      <c r="D972" s="12" t="s">
        <v>163</v>
      </c>
      <c r="E972" s="38">
        <f t="shared" si="210"/>
        <v>0</v>
      </c>
      <c r="F972" s="38" t="s">
        <v>166</v>
      </c>
      <c r="G972" s="38" t="s">
        <v>166</v>
      </c>
      <c r="H972" s="38" t="s">
        <v>166</v>
      </c>
      <c r="I972" s="38">
        <f t="shared" si="210"/>
        <v>0</v>
      </c>
      <c r="J972" s="5">
        <v>0</v>
      </c>
      <c r="K972" s="5" t="s">
        <v>166</v>
      </c>
      <c r="L972" s="5" t="s">
        <v>166</v>
      </c>
    </row>
    <row r="973" spans="1:12" hidden="1">
      <c r="A973" s="66"/>
      <c r="B973" s="69"/>
      <c r="C973" s="54" t="s">
        <v>173</v>
      </c>
      <c r="D973" s="11" t="s">
        <v>1</v>
      </c>
      <c r="E973" s="38">
        <f>E974+E976+E978+E980+E981</f>
        <v>0</v>
      </c>
      <c r="F973" s="38" t="s">
        <v>166</v>
      </c>
      <c r="G973" s="38" t="s">
        <v>166</v>
      </c>
      <c r="H973" s="38" t="s">
        <v>166</v>
      </c>
      <c r="I973" s="38">
        <f>I974+I976+I978+I980+I981</f>
        <v>0</v>
      </c>
      <c r="J973" s="5">
        <v>0</v>
      </c>
      <c r="K973" s="5" t="s">
        <v>166</v>
      </c>
      <c r="L973" s="5" t="s">
        <v>166</v>
      </c>
    </row>
    <row r="974" spans="1:12" hidden="1">
      <c r="A974" s="66"/>
      <c r="B974" s="69"/>
      <c r="C974" s="55"/>
      <c r="D974" s="12" t="s">
        <v>2</v>
      </c>
      <c r="E974" s="38">
        <f>E1001</f>
        <v>0</v>
      </c>
      <c r="F974" s="38">
        <f t="shared" ref="F974:I974" si="211">F1001</f>
        <v>0</v>
      </c>
      <c r="G974" s="38">
        <f t="shared" si="211"/>
        <v>0</v>
      </c>
      <c r="H974" s="38">
        <f t="shared" si="211"/>
        <v>0</v>
      </c>
      <c r="I974" s="38">
        <f t="shared" si="211"/>
        <v>0</v>
      </c>
      <c r="J974" s="5">
        <v>0</v>
      </c>
      <c r="K974" s="5">
        <v>0</v>
      </c>
      <c r="L974" s="5">
        <v>0</v>
      </c>
    </row>
    <row r="975" spans="1:12" ht="37.5" hidden="1">
      <c r="A975" s="66"/>
      <c r="B975" s="69"/>
      <c r="C975" s="55"/>
      <c r="D975" s="12" t="s">
        <v>153</v>
      </c>
      <c r="E975" s="38">
        <f t="shared" ref="E975:I981" si="212">E1002</f>
        <v>0</v>
      </c>
      <c r="F975" s="38">
        <f t="shared" si="212"/>
        <v>0</v>
      </c>
      <c r="G975" s="38">
        <f t="shared" si="212"/>
        <v>0</v>
      </c>
      <c r="H975" s="38">
        <f t="shared" si="212"/>
        <v>0</v>
      </c>
      <c r="I975" s="38">
        <f t="shared" si="212"/>
        <v>0</v>
      </c>
      <c r="J975" s="5">
        <v>0</v>
      </c>
      <c r="K975" s="5">
        <v>0</v>
      </c>
      <c r="L975" s="5">
        <v>0</v>
      </c>
    </row>
    <row r="976" spans="1:12" ht="37.5" hidden="1">
      <c r="A976" s="66"/>
      <c r="B976" s="69"/>
      <c r="C976" s="55"/>
      <c r="D976" s="12" t="s">
        <v>6</v>
      </c>
      <c r="E976" s="38">
        <f t="shared" si="212"/>
        <v>0</v>
      </c>
      <c r="F976" s="38">
        <f t="shared" si="212"/>
        <v>0</v>
      </c>
      <c r="G976" s="38">
        <f t="shared" si="212"/>
        <v>0</v>
      </c>
      <c r="H976" s="38">
        <f t="shared" si="212"/>
        <v>0</v>
      </c>
      <c r="I976" s="38">
        <f t="shared" si="212"/>
        <v>0</v>
      </c>
      <c r="J976" s="5">
        <v>0</v>
      </c>
      <c r="K976" s="5">
        <v>0</v>
      </c>
      <c r="L976" s="5">
        <v>0</v>
      </c>
    </row>
    <row r="977" spans="1:12" ht="56.25" hidden="1">
      <c r="A977" s="66"/>
      <c r="B977" s="69"/>
      <c r="C977" s="55"/>
      <c r="D977" s="13" t="s">
        <v>154</v>
      </c>
      <c r="E977" s="38">
        <f t="shared" si="212"/>
        <v>0</v>
      </c>
      <c r="F977" s="38">
        <f t="shared" si="212"/>
        <v>0</v>
      </c>
      <c r="G977" s="38">
        <f t="shared" si="212"/>
        <v>0</v>
      </c>
      <c r="H977" s="38">
        <f t="shared" si="212"/>
        <v>0</v>
      </c>
      <c r="I977" s="38">
        <f t="shared" si="212"/>
        <v>0</v>
      </c>
      <c r="J977" s="5">
        <v>0</v>
      </c>
      <c r="K977" s="5">
        <v>0</v>
      </c>
      <c r="L977" s="5">
        <v>0</v>
      </c>
    </row>
    <row r="978" spans="1:12" ht="75" hidden="1">
      <c r="A978" s="66"/>
      <c r="B978" s="69"/>
      <c r="C978" s="55"/>
      <c r="D978" s="13" t="s">
        <v>159</v>
      </c>
      <c r="E978" s="38">
        <f t="shared" si="212"/>
        <v>0</v>
      </c>
      <c r="F978" s="38">
        <f t="shared" si="212"/>
        <v>0</v>
      </c>
      <c r="G978" s="38">
        <f t="shared" si="212"/>
        <v>0</v>
      </c>
      <c r="H978" s="38">
        <f t="shared" si="212"/>
        <v>0</v>
      </c>
      <c r="I978" s="38">
        <f t="shared" si="212"/>
        <v>0</v>
      </c>
      <c r="J978" s="5">
        <v>0</v>
      </c>
      <c r="K978" s="5">
        <v>0</v>
      </c>
      <c r="L978" s="5">
        <v>0</v>
      </c>
    </row>
    <row r="979" spans="1:12" ht="56.25" hidden="1">
      <c r="A979" s="66"/>
      <c r="B979" s="69"/>
      <c r="C979" s="55"/>
      <c r="D979" s="13" t="s">
        <v>154</v>
      </c>
      <c r="E979" s="38">
        <f t="shared" si="212"/>
        <v>0</v>
      </c>
      <c r="F979" s="38">
        <f t="shared" si="212"/>
        <v>0</v>
      </c>
      <c r="G979" s="38">
        <f t="shared" si="212"/>
        <v>0</v>
      </c>
      <c r="H979" s="38">
        <f t="shared" si="212"/>
        <v>0</v>
      </c>
      <c r="I979" s="38">
        <f t="shared" si="212"/>
        <v>0</v>
      </c>
      <c r="J979" s="5">
        <v>0</v>
      </c>
      <c r="K979" s="5">
        <v>0</v>
      </c>
      <c r="L979" s="5">
        <v>0</v>
      </c>
    </row>
    <row r="980" spans="1:12" hidden="1">
      <c r="A980" s="66"/>
      <c r="B980" s="69"/>
      <c r="C980" s="55"/>
      <c r="D980" s="12" t="s">
        <v>162</v>
      </c>
      <c r="E980" s="38">
        <f t="shared" si="212"/>
        <v>0</v>
      </c>
      <c r="F980" s="38" t="str">
        <f t="shared" si="212"/>
        <v>х</v>
      </c>
      <c r="G980" s="38" t="str">
        <f t="shared" si="212"/>
        <v>х</v>
      </c>
      <c r="H980" s="38" t="str">
        <f t="shared" si="212"/>
        <v>х</v>
      </c>
      <c r="I980" s="38">
        <f t="shared" si="212"/>
        <v>0</v>
      </c>
      <c r="J980" s="5">
        <v>0</v>
      </c>
      <c r="K980" s="5" t="s">
        <v>166</v>
      </c>
      <c r="L980" s="5" t="s">
        <v>166</v>
      </c>
    </row>
    <row r="981" spans="1:12" ht="37.5" hidden="1">
      <c r="A981" s="67"/>
      <c r="B981" s="70"/>
      <c r="C981" s="56"/>
      <c r="D981" s="12" t="s">
        <v>163</v>
      </c>
      <c r="E981" s="38">
        <f t="shared" si="212"/>
        <v>0</v>
      </c>
      <c r="F981" s="38" t="str">
        <f t="shared" si="212"/>
        <v>х</v>
      </c>
      <c r="G981" s="38" t="str">
        <f t="shared" si="212"/>
        <v>х</v>
      </c>
      <c r="H981" s="38" t="str">
        <f t="shared" si="212"/>
        <v>х</v>
      </c>
      <c r="I981" s="38">
        <f t="shared" si="212"/>
        <v>0</v>
      </c>
      <c r="J981" s="5">
        <v>0</v>
      </c>
      <c r="K981" s="5" t="s">
        <v>166</v>
      </c>
      <c r="L981" s="5" t="s">
        <v>166</v>
      </c>
    </row>
    <row r="982" spans="1:12">
      <c r="A982" s="65" t="s">
        <v>280</v>
      </c>
      <c r="B982" s="68" t="s">
        <v>49</v>
      </c>
      <c r="C982" s="55" t="s">
        <v>3</v>
      </c>
      <c r="D982" s="11" t="s">
        <v>1</v>
      </c>
      <c r="E982" s="38">
        <f>E983+E985+E987+E989+E990</f>
        <v>0</v>
      </c>
      <c r="F982" s="38" t="s">
        <v>166</v>
      </c>
      <c r="G982" s="38" t="s">
        <v>166</v>
      </c>
      <c r="H982" s="38" t="s">
        <v>166</v>
      </c>
      <c r="I982" s="38">
        <f>I983+I985+I987+I989+I990</f>
        <v>0</v>
      </c>
      <c r="J982" s="5">
        <v>0</v>
      </c>
      <c r="K982" s="5" t="s">
        <v>166</v>
      </c>
      <c r="L982" s="5" t="s">
        <v>166</v>
      </c>
    </row>
    <row r="983" spans="1:12">
      <c r="A983" s="66"/>
      <c r="B983" s="69"/>
      <c r="C983" s="55"/>
      <c r="D983" s="12" t="s">
        <v>2</v>
      </c>
      <c r="E983" s="38">
        <v>0</v>
      </c>
      <c r="F983" s="38">
        <v>0</v>
      </c>
      <c r="G983" s="38">
        <v>0</v>
      </c>
      <c r="H983" s="38">
        <v>0</v>
      </c>
      <c r="I983" s="38">
        <v>0</v>
      </c>
      <c r="J983" s="5">
        <v>0</v>
      </c>
      <c r="K983" s="5">
        <v>0</v>
      </c>
      <c r="L983" s="5">
        <v>0</v>
      </c>
    </row>
    <row r="984" spans="1:12" ht="37.5">
      <c r="A984" s="66"/>
      <c r="B984" s="69"/>
      <c r="C984" s="55"/>
      <c r="D984" s="12" t="s">
        <v>153</v>
      </c>
      <c r="E984" s="38">
        <v>0</v>
      </c>
      <c r="F984" s="38">
        <v>0</v>
      </c>
      <c r="G984" s="38">
        <v>0</v>
      </c>
      <c r="H984" s="38">
        <v>0</v>
      </c>
      <c r="I984" s="38">
        <v>0</v>
      </c>
      <c r="J984" s="5">
        <v>0</v>
      </c>
      <c r="K984" s="5">
        <v>0</v>
      </c>
      <c r="L984" s="5">
        <v>0</v>
      </c>
    </row>
    <row r="985" spans="1:12" ht="37.5">
      <c r="A985" s="66"/>
      <c r="B985" s="69"/>
      <c r="C985" s="55"/>
      <c r="D985" s="12" t="s">
        <v>6</v>
      </c>
      <c r="E985" s="38">
        <v>0</v>
      </c>
      <c r="F985" s="38">
        <v>0</v>
      </c>
      <c r="G985" s="38">
        <v>0</v>
      </c>
      <c r="H985" s="38">
        <v>0</v>
      </c>
      <c r="I985" s="38">
        <v>0</v>
      </c>
      <c r="J985" s="5">
        <v>0</v>
      </c>
      <c r="K985" s="5">
        <v>0</v>
      </c>
      <c r="L985" s="5">
        <v>0</v>
      </c>
    </row>
    <row r="986" spans="1:12" ht="56.25">
      <c r="A986" s="66"/>
      <c r="B986" s="69"/>
      <c r="C986" s="55"/>
      <c r="D986" s="13" t="s">
        <v>154</v>
      </c>
      <c r="E986" s="38">
        <v>0</v>
      </c>
      <c r="F986" s="38">
        <v>0</v>
      </c>
      <c r="G986" s="38">
        <v>0</v>
      </c>
      <c r="H986" s="38">
        <v>0</v>
      </c>
      <c r="I986" s="38">
        <v>0</v>
      </c>
      <c r="J986" s="5">
        <v>0</v>
      </c>
      <c r="K986" s="5">
        <v>0</v>
      </c>
      <c r="L986" s="5">
        <v>0</v>
      </c>
    </row>
    <row r="987" spans="1:12" ht="75">
      <c r="A987" s="66"/>
      <c r="B987" s="69"/>
      <c r="C987" s="55"/>
      <c r="D987" s="13" t="s">
        <v>159</v>
      </c>
      <c r="E987" s="38">
        <v>0</v>
      </c>
      <c r="F987" s="38">
        <v>0</v>
      </c>
      <c r="G987" s="38">
        <v>0</v>
      </c>
      <c r="H987" s="38">
        <v>0</v>
      </c>
      <c r="I987" s="38">
        <v>0</v>
      </c>
      <c r="J987" s="5">
        <v>0</v>
      </c>
      <c r="K987" s="5">
        <v>0</v>
      </c>
      <c r="L987" s="5">
        <v>0</v>
      </c>
    </row>
    <row r="988" spans="1:12" ht="56.25">
      <c r="A988" s="66"/>
      <c r="B988" s="69"/>
      <c r="C988" s="55"/>
      <c r="D988" s="13" t="s">
        <v>154</v>
      </c>
      <c r="E988" s="38">
        <v>0</v>
      </c>
      <c r="F988" s="38">
        <v>0</v>
      </c>
      <c r="G988" s="38">
        <v>0</v>
      </c>
      <c r="H988" s="38">
        <v>0</v>
      </c>
      <c r="I988" s="38">
        <v>0</v>
      </c>
      <c r="J988" s="5">
        <v>0</v>
      </c>
      <c r="K988" s="5">
        <v>0</v>
      </c>
      <c r="L988" s="5">
        <v>0</v>
      </c>
    </row>
    <row r="989" spans="1:12">
      <c r="A989" s="66"/>
      <c r="B989" s="69"/>
      <c r="C989" s="55"/>
      <c r="D989" s="12" t="s">
        <v>162</v>
      </c>
      <c r="E989" s="38">
        <v>0</v>
      </c>
      <c r="F989" s="38" t="s">
        <v>166</v>
      </c>
      <c r="G989" s="38" t="s">
        <v>166</v>
      </c>
      <c r="H989" s="38" t="s">
        <v>166</v>
      </c>
      <c r="I989" s="40">
        <v>0</v>
      </c>
      <c r="J989" s="5">
        <v>0</v>
      </c>
      <c r="K989" s="5" t="s">
        <v>166</v>
      </c>
      <c r="L989" s="5" t="s">
        <v>166</v>
      </c>
    </row>
    <row r="990" spans="1:12" ht="37.5">
      <c r="A990" s="67"/>
      <c r="B990" s="70"/>
      <c r="C990" s="56"/>
      <c r="D990" s="12" t="s">
        <v>163</v>
      </c>
      <c r="E990" s="38">
        <v>0</v>
      </c>
      <c r="F990" s="38" t="s">
        <v>166</v>
      </c>
      <c r="G990" s="38" t="s">
        <v>166</v>
      </c>
      <c r="H990" s="38" t="s">
        <v>166</v>
      </c>
      <c r="I990" s="40">
        <v>0</v>
      </c>
      <c r="J990" s="5">
        <v>0</v>
      </c>
      <c r="K990" s="5" t="s">
        <v>166</v>
      </c>
      <c r="L990" s="5" t="s">
        <v>166</v>
      </c>
    </row>
    <row r="991" spans="1:12">
      <c r="A991" s="65" t="s">
        <v>282</v>
      </c>
      <c r="B991" s="68" t="s">
        <v>50</v>
      </c>
      <c r="C991" s="55" t="s">
        <v>3</v>
      </c>
      <c r="D991" s="11" t="s">
        <v>1</v>
      </c>
      <c r="E991" s="38">
        <f>E992+E994+E996+E998+E999</f>
        <v>700</v>
      </c>
      <c r="F991" s="38" t="s">
        <v>166</v>
      </c>
      <c r="G991" s="38" t="s">
        <v>166</v>
      </c>
      <c r="H991" s="38" t="s">
        <v>166</v>
      </c>
      <c r="I991" s="38">
        <f>I992+I994+I996+I998+I999</f>
        <v>0</v>
      </c>
      <c r="J991" s="5">
        <f>I991/E991*100</f>
        <v>0</v>
      </c>
      <c r="K991" s="5" t="s">
        <v>166</v>
      </c>
      <c r="L991" s="5" t="s">
        <v>166</v>
      </c>
    </row>
    <row r="992" spans="1:12">
      <c r="A992" s="66"/>
      <c r="B992" s="69"/>
      <c r="C992" s="55"/>
      <c r="D992" s="12" t="s">
        <v>2</v>
      </c>
      <c r="E992" s="38">
        <v>700</v>
      </c>
      <c r="F992" s="38">
        <v>700</v>
      </c>
      <c r="G992" s="38">
        <v>630</v>
      </c>
      <c r="H992" s="40">
        <v>0</v>
      </c>
      <c r="I992" s="40">
        <v>0</v>
      </c>
      <c r="J992" s="5">
        <f t="shared" ref="J992" si="213">I992/E992*100</f>
        <v>0</v>
      </c>
      <c r="K992" s="5">
        <f>H992/F992*100</f>
        <v>0</v>
      </c>
      <c r="L992" s="5">
        <f>H992/G992*100</f>
        <v>0</v>
      </c>
    </row>
    <row r="993" spans="1:12" ht="37.5">
      <c r="A993" s="66"/>
      <c r="B993" s="69"/>
      <c r="C993" s="55"/>
      <c r="D993" s="12" t="s">
        <v>153</v>
      </c>
      <c r="E993" s="38">
        <v>0</v>
      </c>
      <c r="F993" s="38">
        <v>0</v>
      </c>
      <c r="G993" s="38">
        <v>0</v>
      </c>
      <c r="H993" s="38">
        <v>0</v>
      </c>
      <c r="I993" s="38">
        <v>0</v>
      </c>
      <c r="J993" s="5">
        <v>0</v>
      </c>
      <c r="K993" s="5">
        <v>0</v>
      </c>
      <c r="L993" s="5">
        <v>0</v>
      </c>
    </row>
    <row r="994" spans="1:12" ht="37.5">
      <c r="A994" s="66"/>
      <c r="B994" s="69"/>
      <c r="C994" s="55"/>
      <c r="D994" s="12" t="s">
        <v>6</v>
      </c>
      <c r="E994" s="38">
        <v>0</v>
      </c>
      <c r="F994" s="38">
        <v>0</v>
      </c>
      <c r="G994" s="38">
        <v>0</v>
      </c>
      <c r="H994" s="38">
        <v>0</v>
      </c>
      <c r="I994" s="38">
        <v>0</v>
      </c>
      <c r="J994" s="5">
        <v>0</v>
      </c>
      <c r="K994" s="5">
        <v>0</v>
      </c>
      <c r="L994" s="5">
        <v>0</v>
      </c>
    </row>
    <row r="995" spans="1:12" ht="56.25">
      <c r="A995" s="66"/>
      <c r="B995" s="69"/>
      <c r="C995" s="55"/>
      <c r="D995" s="13" t="s">
        <v>154</v>
      </c>
      <c r="E995" s="38">
        <v>0</v>
      </c>
      <c r="F995" s="38">
        <v>0</v>
      </c>
      <c r="G995" s="38">
        <v>0</v>
      </c>
      <c r="H995" s="38">
        <v>0</v>
      </c>
      <c r="I995" s="38">
        <v>0</v>
      </c>
      <c r="J995" s="5">
        <v>0</v>
      </c>
      <c r="K995" s="5">
        <v>0</v>
      </c>
      <c r="L995" s="5">
        <v>0</v>
      </c>
    </row>
    <row r="996" spans="1:12" ht="75">
      <c r="A996" s="66"/>
      <c r="B996" s="69"/>
      <c r="C996" s="55"/>
      <c r="D996" s="13" t="s">
        <v>159</v>
      </c>
      <c r="E996" s="38">
        <v>0</v>
      </c>
      <c r="F996" s="38">
        <v>0</v>
      </c>
      <c r="G996" s="38">
        <v>0</v>
      </c>
      <c r="H996" s="38">
        <v>0</v>
      </c>
      <c r="I996" s="38">
        <v>0</v>
      </c>
      <c r="J996" s="5">
        <v>0</v>
      </c>
      <c r="K996" s="5">
        <v>0</v>
      </c>
      <c r="L996" s="5">
        <v>0</v>
      </c>
    </row>
    <row r="997" spans="1:12" ht="56.25">
      <c r="A997" s="66"/>
      <c r="B997" s="69"/>
      <c r="C997" s="55"/>
      <c r="D997" s="13" t="s">
        <v>154</v>
      </c>
      <c r="E997" s="38">
        <v>0</v>
      </c>
      <c r="F997" s="38">
        <v>0</v>
      </c>
      <c r="G997" s="38">
        <v>0</v>
      </c>
      <c r="H997" s="38">
        <v>0</v>
      </c>
      <c r="I997" s="38">
        <v>0</v>
      </c>
      <c r="J997" s="5">
        <v>0</v>
      </c>
      <c r="K997" s="5">
        <v>0</v>
      </c>
      <c r="L997" s="5">
        <v>0</v>
      </c>
    </row>
    <row r="998" spans="1:12">
      <c r="A998" s="66"/>
      <c r="B998" s="69"/>
      <c r="C998" s="55"/>
      <c r="D998" s="12" t="s">
        <v>162</v>
      </c>
      <c r="E998" s="38">
        <v>0</v>
      </c>
      <c r="F998" s="38" t="s">
        <v>166</v>
      </c>
      <c r="G998" s="38" t="s">
        <v>166</v>
      </c>
      <c r="H998" s="38" t="s">
        <v>166</v>
      </c>
      <c r="I998" s="40">
        <v>0</v>
      </c>
      <c r="J998" s="5">
        <v>0</v>
      </c>
      <c r="K998" s="5" t="s">
        <v>166</v>
      </c>
      <c r="L998" s="5" t="s">
        <v>166</v>
      </c>
    </row>
    <row r="999" spans="1:12" ht="37.5">
      <c r="A999" s="67"/>
      <c r="B999" s="70"/>
      <c r="C999" s="56"/>
      <c r="D999" s="12" t="s">
        <v>163</v>
      </c>
      <c r="E999" s="38">
        <v>0</v>
      </c>
      <c r="F999" s="38" t="s">
        <v>166</v>
      </c>
      <c r="G999" s="38" t="s">
        <v>166</v>
      </c>
      <c r="H999" s="38" t="s">
        <v>166</v>
      </c>
      <c r="I999" s="40">
        <v>0</v>
      </c>
      <c r="J999" s="5">
        <v>0</v>
      </c>
      <c r="K999" s="5" t="s">
        <v>166</v>
      </c>
      <c r="L999" s="5" t="s">
        <v>166</v>
      </c>
    </row>
    <row r="1000" spans="1:12" hidden="1">
      <c r="A1000" s="65" t="s">
        <v>284</v>
      </c>
      <c r="B1000" s="68" t="s">
        <v>155</v>
      </c>
      <c r="C1000" s="54" t="s">
        <v>173</v>
      </c>
      <c r="D1000" s="11" t="s">
        <v>1</v>
      </c>
      <c r="E1000" s="38">
        <f>E1001+E1003+E1005+E1007+E1008</f>
        <v>0</v>
      </c>
      <c r="F1000" s="38" t="s">
        <v>166</v>
      </c>
      <c r="G1000" s="38" t="s">
        <v>166</v>
      </c>
      <c r="H1000" s="38" t="s">
        <v>166</v>
      </c>
      <c r="I1000" s="38">
        <f>I1001+I1003+I1005+I1007+I1008</f>
        <v>0</v>
      </c>
      <c r="J1000" s="5">
        <v>0</v>
      </c>
      <c r="K1000" s="5" t="s">
        <v>166</v>
      </c>
      <c r="L1000" s="5" t="s">
        <v>166</v>
      </c>
    </row>
    <row r="1001" spans="1:12" hidden="1">
      <c r="A1001" s="66"/>
      <c r="B1001" s="69"/>
      <c r="C1001" s="55"/>
      <c r="D1001" s="12" t="s">
        <v>2</v>
      </c>
      <c r="E1001" s="38">
        <v>0</v>
      </c>
      <c r="F1001" s="40"/>
      <c r="G1001" s="40"/>
      <c r="H1001" s="40"/>
      <c r="I1001" s="40"/>
      <c r="J1001" s="5">
        <v>0</v>
      </c>
      <c r="K1001" s="5">
        <v>0</v>
      </c>
      <c r="L1001" s="5">
        <v>0</v>
      </c>
    </row>
    <row r="1002" spans="1:12" ht="37.5" hidden="1">
      <c r="A1002" s="66"/>
      <c r="B1002" s="69"/>
      <c r="C1002" s="55"/>
      <c r="D1002" s="12" t="s">
        <v>153</v>
      </c>
      <c r="E1002" s="38">
        <v>0</v>
      </c>
      <c r="F1002" s="40"/>
      <c r="G1002" s="40"/>
      <c r="H1002" s="40"/>
      <c r="I1002" s="40"/>
      <c r="J1002" s="5">
        <v>0</v>
      </c>
      <c r="K1002" s="5">
        <v>0</v>
      </c>
      <c r="L1002" s="5">
        <v>0</v>
      </c>
    </row>
    <row r="1003" spans="1:12" ht="37.5" hidden="1">
      <c r="A1003" s="66"/>
      <c r="B1003" s="69"/>
      <c r="C1003" s="55"/>
      <c r="D1003" s="12" t="s">
        <v>6</v>
      </c>
      <c r="E1003" s="38"/>
      <c r="F1003" s="40"/>
      <c r="G1003" s="40"/>
      <c r="H1003" s="40"/>
      <c r="I1003" s="40"/>
      <c r="J1003" s="5">
        <v>0</v>
      </c>
      <c r="K1003" s="5">
        <v>0</v>
      </c>
      <c r="L1003" s="5">
        <v>0</v>
      </c>
    </row>
    <row r="1004" spans="1:12" ht="56.25" hidden="1">
      <c r="A1004" s="66"/>
      <c r="B1004" s="69"/>
      <c r="C1004" s="55"/>
      <c r="D1004" s="13" t="s">
        <v>154</v>
      </c>
      <c r="E1004" s="38"/>
      <c r="F1004" s="40"/>
      <c r="G1004" s="40"/>
      <c r="H1004" s="40"/>
      <c r="I1004" s="40"/>
      <c r="J1004" s="5">
        <v>0</v>
      </c>
      <c r="K1004" s="5">
        <v>0</v>
      </c>
      <c r="L1004" s="5">
        <v>0</v>
      </c>
    </row>
    <row r="1005" spans="1:12" ht="75" hidden="1">
      <c r="A1005" s="66"/>
      <c r="B1005" s="69"/>
      <c r="C1005" s="55"/>
      <c r="D1005" s="13" t="s">
        <v>159</v>
      </c>
      <c r="E1005" s="38"/>
      <c r="F1005" s="40"/>
      <c r="G1005" s="40"/>
      <c r="H1005" s="40"/>
      <c r="I1005" s="40"/>
      <c r="J1005" s="5">
        <v>0</v>
      </c>
      <c r="K1005" s="5">
        <v>0</v>
      </c>
      <c r="L1005" s="5">
        <v>0</v>
      </c>
    </row>
    <row r="1006" spans="1:12" ht="56.25" hidden="1">
      <c r="A1006" s="66"/>
      <c r="B1006" s="69"/>
      <c r="C1006" s="55"/>
      <c r="D1006" s="13" t="s">
        <v>154</v>
      </c>
      <c r="E1006" s="38">
        <v>0</v>
      </c>
      <c r="F1006" s="40"/>
      <c r="G1006" s="40"/>
      <c r="H1006" s="40"/>
      <c r="I1006" s="40"/>
      <c r="J1006" s="5">
        <v>0</v>
      </c>
      <c r="K1006" s="5">
        <v>0</v>
      </c>
      <c r="L1006" s="5">
        <v>0</v>
      </c>
    </row>
    <row r="1007" spans="1:12" hidden="1">
      <c r="A1007" s="66"/>
      <c r="B1007" s="69"/>
      <c r="C1007" s="55"/>
      <c r="D1007" s="12" t="s">
        <v>162</v>
      </c>
      <c r="E1007" s="38">
        <v>0</v>
      </c>
      <c r="F1007" s="38" t="s">
        <v>166</v>
      </c>
      <c r="G1007" s="38" t="s">
        <v>166</v>
      </c>
      <c r="H1007" s="38" t="s">
        <v>166</v>
      </c>
      <c r="I1007" s="40"/>
      <c r="J1007" s="5">
        <v>0</v>
      </c>
      <c r="K1007" s="5" t="s">
        <v>166</v>
      </c>
      <c r="L1007" s="5" t="s">
        <v>166</v>
      </c>
    </row>
    <row r="1008" spans="1:12" ht="37.5" hidden="1">
      <c r="A1008" s="67"/>
      <c r="B1008" s="70"/>
      <c r="C1008" s="56"/>
      <c r="D1008" s="12" t="s">
        <v>163</v>
      </c>
      <c r="E1008" s="38">
        <v>0</v>
      </c>
      <c r="F1008" s="38" t="s">
        <v>166</v>
      </c>
      <c r="G1008" s="38" t="s">
        <v>166</v>
      </c>
      <c r="H1008" s="38" t="s">
        <v>166</v>
      </c>
      <c r="I1008" s="40"/>
      <c r="J1008" s="5">
        <v>0</v>
      </c>
      <c r="K1008" s="5" t="s">
        <v>166</v>
      </c>
      <c r="L1008" s="5" t="s">
        <v>166</v>
      </c>
    </row>
    <row r="1009" spans="1:12" hidden="1">
      <c r="A1009" s="65" t="s">
        <v>286</v>
      </c>
      <c r="B1009" s="68" t="s">
        <v>164</v>
      </c>
      <c r="C1009" s="55" t="s">
        <v>3</v>
      </c>
      <c r="D1009" s="11" t="s">
        <v>1</v>
      </c>
      <c r="E1009" s="38">
        <f>E1010+E1012+E1014+E1016+E1017</f>
        <v>0</v>
      </c>
      <c r="F1009" s="38" t="s">
        <v>166</v>
      </c>
      <c r="G1009" s="38" t="s">
        <v>166</v>
      </c>
      <c r="H1009" s="38" t="s">
        <v>166</v>
      </c>
      <c r="I1009" s="38">
        <f>I1010+I1012+I1014+I1016+I1017</f>
        <v>0</v>
      </c>
      <c r="J1009" s="5">
        <v>0</v>
      </c>
      <c r="K1009" s="5" t="s">
        <v>166</v>
      </c>
      <c r="L1009" s="5" t="s">
        <v>166</v>
      </c>
    </row>
    <row r="1010" spans="1:12" hidden="1">
      <c r="A1010" s="66"/>
      <c r="B1010" s="69"/>
      <c r="C1010" s="55"/>
      <c r="D1010" s="12" t="s">
        <v>2</v>
      </c>
      <c r="E1010" s="38">
        <v>0</v>
      </c>
      <c r="F1010" s="40"/>
      <c r="G1010" s="40"/>
      <c r="H1010" s="40"/>
      <c r="I1010" s="40"/>
      <c r="J1010" s="5">
        <v>0</v>
      </c>
      <c r="K1010" s="5">
        <v>0</v>
      </c>
      <c r="L1010" s="5">
        <v>0</v>
      </c>
    </row>
    <row r="1011" spans="1:12" ht="37.5" hidden="1">
      <c r="A1011" s="66"/>
      <c r="B1011" s="69"/>
      <c r="C1011" s="55"/>
      <c r="D1011" s="12" t="s">
        <v>153</v>
      </c>
      <c r="E1011" s="38">
        <v>0</v>
      </c>
      <c r="F1011" s="40"/>
      <c r="G1011" s="40"/>
      <c r="H1011" s="40"/>
      <c r="I1011" s="40"/>
      <c r="J1011" s="5">
        <v>0</v>
      </c>
      <c r="K1011" s="5">
        <v>0</v>
      </c>
      <c r="L1011" s="5">
        <v>0</v>
      </c>
    </row>
    <row r="1012" spans="1:12" ht="37.5" hidden="1">
      <c r="A1012" s="66"/>
      <c r="B1012" s="69"/>
      <c r="C1012" s="55"/>
      <c r="D1012" s="12" t="s">
        <v>6</v>
      </c>
      <c r="E1012" s="38"/>
      <c r="F1012" s="40"/>
      <c r="G1012" s="40"/>
      <c r="H1012" s="40"/>
      <c r="I1012" s="40"/>
      <c r="J1012" s="5">
        <v>0</v>
      </c>
      <c r="K1012" s="5">
        <v>0</v>
      </c>
      <c r="L1012" s="5">
        <v>0</v>
      </c>
    </row>
    <row r="1013" spans="1:12" ht="56.25" hidden="1">
      <c r="A1013" s="66"/>
      <c r="B1013" s="69"/>
      <c r="C1013" s="55"/>
      <c r="D1013" s="13" t="s">
        <v>154</v>
      </c>
      <c r="E1013" s="38"/>
      <c r="F1013" s="40"/>
      <c r="G1013" s="40"/>
      <c r="H1013" s="40"/>
      <c r="I1013" s="40"/>
      <c r="J1013" s="5">
        <v>0</v>
      </c>
      <c r="K1013" s="5">
        <v>0</v>
      </c>
      <c r="L1013" s="5">
        <v>0</v>
      </c>
    </row>
    <row r="1014" spans="1:12" ht="75" hidden="1">
      <c r="A1014" s="66"/>
      <c r="B1014" s="69"/>
      <c r="C1014" s="55"/>
      <c r="D1014" s="13" t="s">
        <v>159</v>
      </c>
      <c r="E1014" s="38"/>
      <c r="F1014" s="40"/>
      <c r="G1014" s="40"/>
      <c r="H1014" s="40"/>
      <c r="I1014" s="40"/>
      <c r="J1014" s="5">
        <v>0</v>
      </c>
      <c r="K1014" s="5">
        <v>0</v>
      </c>
      <c r="L1014" s="5">
        <v>0</v>
      </c>
    </row>
    <row r="1015" spans="1:12" ht="56.25" hidden="1">
      <c r="A1015" s="66"/>
      <c r="B1015" s="69"/>
      <c r="C1015" s="55"/>
      <c r="D1015" s="13" t="s">
        <v>154</v>
      </c>
      <c r="E1015" s="38">
        <v>0</v>
      </c>
      <c r="F1015" s="40"/>
      <c r="G1015" s="40"/>
      <c r="H1015" s="40"/>
      <c r="I1015" s="40"/>
      <c r="J1015" s="5">
        <v>0</v>
      </c>
      <c r="K1015" s="5">
        <v>0</v>
      </c>
      <c r="L1015" s="5">
        <v>0</v>
      </c>
    </row>
    <row r="1016" spans="1:12" hidden="1">
      <c r="A1016" s="66"/>
      <c r="B1016" s="69"/>
      <c r="C1016" s="55"/>
      <c r="D1016" s="12" t="s">
        <v>162</v>
      </c>
      <c r="E1016" s="38">
        <v>0</v>
      </c>
      <c r="F1016" s="38" t="s">
        <v>166</v>
      </c>
      <c r="G1016" s="38" t="s">
        <v>166</v>
      </c>
      <c r="H1016" s="38" t="s">
        <v>166</v>
      </c>
      <c r="I1016" s="40"/>
      <c r="J1016" s="5">
        <v>0</v>
      </c>
      <c r="K1016" s="5" t="s">
        <v>166</v>
      </c>
      <c r="L1016" s="5" t="s">
        <v>166</v>
      </c>
    </row>
    <row r="1017" spans="1:12" ht="37.5" hidden="1">
      <c r="A1017" s="67"/>
      <c r="B1017" s="70"/>
      <c r="C1017" s="56"/>
      <c r="D1017" s="12" t="s">
        <v>163</v>
      </c>
      <c r="E1017" s="38">
        <v>0</v>
      </c>
      <c r="F1017" s="38" t="s">
        <v>166</v>
      </c>
      <c r="G1017" s="38" t="s">
        <v>166</v>
      </c>
      <c r="H1017" s="38" t="s">
        <v>166</v>
      </c>
      <c r="I1017" s="40"/>
      <c r="J1017" s="5">
        <v>0</v>
      </c>
      <c r="K1017" s="5" t="s">
        <v>166</v>
      </c>
      <c r="L1017" s="5" t="s">
        <v>166</v>
      </c>
    </row>
    <row r="1018" spans="1:12">
      <c r="A1018" s="65" t="s">
        <v>310</v>
      </c>
      <c r="B1018" s="68" t="s">
        <v>54</v>
      </c>
      <c r="C1018" s="55" t="s">
        <v>3</v>
      </c>
      <c r="D1018" s="11" t="s">
        <v>1</v>
      </c>
      <c r="E1018" s="38">
        <f>E1019+E1021+E1023+E1025+E1026</f>
        <v>6500</v>
      </c>
      <c r="F1018" s="38" t="s">
        <v>166</v>
      </c>
      <c r="G1018" s="38" t="s">
        <v>166</v>
      </c>
      <c r="H1018" s="38" t="s">
        <v>166</v>
      </c>
      <c r="I1018" s="38">
        <f>I1019+I1021+I1023+I1025+I1026</f>
        <v>0</v>
      </c>
      <c r="J1018" s="5">
        <f t="shared" ref="J1018:J1046" si="214">I1018/E1018*100</f>
        <v>0</v>
      </c>
      <c r="K1018" s="5" t="s">
        <v>166</v>
      </c>
      <c r="L1018" s="5" t="s">
        <v>166</v>
      </c>
    </row>
    <row r="1019" spans="1:12">
      <c r="A1019" s="66"/>
      <c r="B1019" s="69"/>
      <c r="C1019" s="55"/>
      <c r="D1019" s="12" t="s">
        <v>2</v>
      </c>
      <c r="E1019" s="38">
        <f>E1028+E1037+E1046+E1055</f>
        <v>6500</v>
      </c>
      <c r="F1019" s="38">
        <f t="shared" ref="F1019:I1019" si="215">F1028+F1037+F1046+F1055</f>
        <v>6500</v>
      </c>
      <c r="G1019" s="38">
        <f t="shared" si="215"/>
        <v>6350</v>
      </c>
      <c r="H1019" s="38">
        <f t="shared" si="215"/>
        <v>0</v>
      </c>
      <c r="I1019" s="38">
        <f t="shared" si="215"/>
        <v>0</v>
      </c>
      <c r="J1019" s="5">
        <f t="shared" si="214"/>
        <v>0</v>
      </c>
      <c r="K1019" s="5">
        <f t="shared" ref="K1019" si="216">H1019/F1019*100</f>
        <v>0</v>
      </c>
      <c r="L1019" s="5">
        <f t="shared" ref="L1019" si="217">H1019/G1019*100</f>
        <v>0</v>
      </c>
    </row>
    <row r="1020" spans="1:12" ht="37.5">
      <c r="A1020" s="66"/>
      <c r="B1020" s="69"/>
      <c r="C1020" s="55"/>
      <c r="D1020" s="12" t="s">
        <v>153</v>
      </c>
      <c r="E1020" s="38">
        <f t="shared" ref="E1020:I1026" si="218">E1029+E1038+E1047+E1056</f>
        <v>0</v>
      </c>
      <c r="F1020" s="38">
        <f t="shared" si="218"/>
        <v>0</v>
      </c>
      <c r="G1020" s="38">
        <f t="shared" si="218"/>
        <v>0</v>
      </c>
      <c r="H1020" s="38">
        <f t="shared" si="218"/>
        <v>0</v>
      </c>
      <c r="I1020" s="38">
        <f t="shared" si="218"/>
        <v>0</v>
      </c>
      <c r="J1020" s="5">
        <v>0</v>
      </c>
      <c r="K1020" s="5">
        <v>0</v>
      </c>
      <c r="L1020" s="5">
        <v>0</v>
      </c>
    </row>
    <row r="1021" spans="1:12" ht="37.5">
      <c r="A1021" s="66"/>
      <c r="B1021" s="69"/>
      <c r="C1021" s="55"/>
      <c r="D1021" s="12" t="s">
        <v>6</v>
      </c>
      <c r="E1021" s="38">
        <f t="shared" si="218"/>
        <v>0</v>
      </c>
      <c r="F1021" s="38">
        <f t="shared" si="218"/>
        <v>0</v>
      </c>
      <c r="G1021" s="38">
        <f t="shared" si="218"/>
        <v>0</v>
      </c>
      <c r="H1021" s="38">
        <f t="shared" si="218"/>
        <v>0</v>
      </c>
      <c r="I1021" s="38">
        <f t="shared" si="218"/>
        <v>0</v>
      </c>
      <c r="J1021" s="5">
        <v>0</v>
      </c>
      <c r="K1021" s="5">
        <v>0</v>
      </c>
      <c r="L1021" s="5">
        <v>0</v>
      </c>
    </row>
    <row r="1022" spans="1:12" ht="56.25">
      <c r="A1022" s="66"/>
      <c r="B1022" s="69"/>
      <c r="C1022" s="55"/>
      <c r="D1022" s="13" t="s">
        <v>154</v>
      </c>
      <c r="E1022" s="38">
        <f t="shared" si="218"/>
        <v>0</v>
      </c>
      <c r="F1022" s="38">
        <f t="shared" si="218"/>
        <v>0</v>
      </c>
      <c r="G1022" s="38">
        <f t="shared" si="218"/>
        <v>0</v>
      </c>
      <c r="H1022" s="38">
        <f t="shared" si="218"/>
        <v>0</v>
      </c>
      <c r="I1022" s="38">
        <f t="shared" si="218"/>
        <v>0</v>
      </c>
      <c r="J1022" s="5">
        <v>0</v>
      </c>
      <c r="K1022" s="5">
        <v>0</v>
      </c>
      <c r="L1022" s="5">
        <v>0</v>
      </c>
    </row>
    <row r="1023" spans="1:12" ht="75">
      <c r="A1023" s="66"/>
      <c r="B1023" s="69"/>
      <c r="C1023" s="55"/>
      <c r="D1023" s="13" t="s">
        <v>159</v>
      </c>
      <c r="E1023" s="38">
        <f t="shared" si="218"/>
        <v>0</v>
      </c>
      <c r="F1023" s="38">
        <f t="shared" si="218"/>
        <v>0</v>
      </c>
      <c r="G1023" s="38">
        <f t="shared" si="218"/>
        <v>0</v>
      </c>
      <c r="H1023" s="38">
        <f t="shared" si="218"/>
        <v>0</v>
      </c>
      <c r="I1023" s="38">
        <f t="shared" si="218"/>
        <v>0</v>
      </c>
      <c r="J1023" s="5">
        <v>0</v>
      </c>
      <c r="K1023" s="5">
        <v>0</v>
      </c>
      <c r="L1023" s="5">
        <v>0</v>
      </c>
    </row>
    <row r="1024" spans="1:12" ht="56.25">
      <c r="A1024" s="66"/>
      <c r="B1024" s="69"/>
      <c r="C1024" s="55"/>
      <c r="D1024" s="13" t="s">
        <v>154</v>
      </c>
      <c r="E1024" s="38">
        <f t="shared" si="218"/>
        <v>0</v>
      </c>
      <c r="F1024" s="38">
        <f t="shared" si="218"/>
        <v>0</v>
      </c>
      <c r="G1024" s="38">
        <f t="shared" si="218"/>
        <v>0</v>
      </c>
      <c r="H1024" s="38">
        <f t="shared" si="218"/>
        <v>0</v>
      </c>
      <c r="I1024" s="38">
        <f t="shared" si="218"/>
        <v>0</v>
      </c>
      <c r="J1024" s="5">
        <v>0</v>
      </c>
      <c r="K1024" s="5">
        <v>0</v>
      </c>
      <c r="L1024" s="5">
        <v>0</v>
      </c>
    </row>
    <row r="1025" spans="1:12">
      <c r="A1025" s="66"/>
      <c r="B1025" s="69"/>
      <c r="C1025" s="55"/>
      <c r="D1025" s="12" t="s">
        <v>162</v>
      </c>
      <c r="E1025" s="38">
        <f t="shared" si="218"/>
        <v>0</v>
      </c>
      <c r="F1025" s="38" t="s">
        <v>166</v>
      </c>
      <c r="G1025" s="38" t="s">
        <v>166</v>
      </c>
      <c r="H1025" s="38" t="s">
        <v>166</v>
      </c>
      <c r="I1025" s="38">
        <f t="shared" si="218"/>
        <v>0</v>
      </c>
      <c r="J1025" s="5">
        <v>0</v>
      </c>
      <c r="K1025" s="5" t="s">
        <v>166</v>
      </c>
      <c r="L1025" s="5" t="s">
        <v>166</v>
      </c>
    </row>
    <row r="1026" spans="1:12" ht="37.5">
      <c r="A1026" s="67"/>
      <c r="B1026" s="70"/>
      <c r="C1026" s="56"/>
      <c r="D1026" s="12" t="s">
        <v>163</v>
      </c>
      <c r="E1026" s="38">
        <f t="shared" si="218"/>
        <v>0</v>
      </c>
      <c r="F1026" s="38" t="s">
        <v>166</v>
      </c>
      <c r="G1026" s="38" t="s">
        <v>166</v>
      </c>
      <c r="H1026" s="38" t="s">
        <v>166</v>
      </c>
      <c r="I1026" s="38">
        <f t="shared" si="218"/>
        <v>0</v>
      </c>
      <c r="J1026" s="5">
        <v>0</v>
      </c>
      <c r="K1026" s="5" t="s">
        <v>166</v>
      </c>
      <c r="L1026" s="5" t="s">
        <v>166</v>
      </c>
    </row>
    <row r="1027" spans="1:12">
      <c r="A1027" s="65" t="s">
        <v>312</v>
      </c>
      <c r="B1027" s="68" t="s">
        <v>51</v>
      </c>
      <c r="C1027" s="55" t="s">
        <v>3</v>
      </c>
      <c r="D1027" s="11" t="s">
        <v>1</v>
      </c>
      <c r="E1027" s="38">
        <f>E1028+E1030+E1032+E1034+E1035</f>
        <v>5000</v>
      </c>
      <c r="F1027" s="38" t="s">
        <v>166</v>
      </c>
      <c r="G1027" s="38" t="s">
        <v>166</v>
      </c>
      <c r="H1027" s="38" t="s">
        <v>166</v>
      </c>
      <c r="I1027" s="38">
        <f>I1028+I1030+I1032+I1034+I1035</f>
        <v>0</v>
      </c>
      <c r="J1027" s="5">
        <f t="shared" si="214"/>
        <v>0</v>
      </c>
      <c r="K1027" s="5" t="s">
        <v>166</v>
      </c>
      <c r="L1027" s="5" t="s">
        <v>166</v>
      </c>
    </row>
    <row r="1028" spans="1:12">
      <c r="A1028" s="66"/>
      <c r="B1028" s="69"/>
      <c r="C1028" s="55"/>
      <c r="D1028" s="12" t="s">
        <v>2</v>
      </c>
      <c r="E1028" s="38">
        <v>5000</v>
      </c>
      <c r="F1028" s="41">
        <v>5000</v>
      </c>
      <c r="G1028" s="41">
        <v>5000</v>
      </c>
      <c r="H1028" s="40">
        <v>0</v>
      </c>
      <c r="I1028" s="40">
        <v>0</v>
      </c>
      <c r="J1028" s="5">
        <f t="shared" si="214"/>
        <v>0</v>
      </c>
      <c r="K1028" s="5">
        <f t="shared" ref="K1028" si="219">H1028/F1028*100</f>
        <v>0</v>
      </c>
      <c r="L1028" s="5">
        <f t="shared" ref="L1028" si="220">H1028/G1028*100</f>
        <v>0</v>
      </c>
    </row>
    <row r="1029" spans="1:12" ht="37.5">
      <c r="A1029" s="66"/>
      <c r="B1029" s="69"/>
      <c r="C1029" s="55"/>
      <c r="D1029" s="12" t="s">
        <v>153</v>
      </c>
      <c r="E1029" s="38">
        <v>0</v>
      </c>
      <c r="F1029" s="38">
        <v>0</v>
      </c>
      <c r="G1029" s="38">
        <v>0</v>
      </c>
      <c r="H1029" s="38">
        <v>0</v>
      </c>
      <c r="I1029" s="38">
        <v>0</v>
      </c>
      <c r="J1029" s="5">
        <v>0</v>
      </c>
      <c r="K1029" s="5">
        <v>0</v>
      </c>
      <c r="L1029" s="5">
        <v>0</v>
      </c>
    </row>
    <row r="1030" spans="1:12" ht="37.5">
      <c r="A1030" s="66"/>
      <c r="B1030" s="69"/>
      <c r="C1030" s="55"/>
      <c r="D1030" s="12" t="s">
        <v>6</v>
      </c>
      <c r="E1030" s="38">
        <v>0</v>
      </c>
      <c r="F1030" s="38">
        <v>0</v>
      </c>
      <c r="G1030" s="38">
        <v>0</v>
      </c>
      <c r="H1030" s="38">
        <v>0</v>
      </c>
      <c r="I1030" s="38">
        <v>0</v>
      </c>
      <c r="J1030" s="5">
        <v>0</v>
      </c>
      <c r="K1030" s="5">
        <v>0</v>
      </c>
      <c r="L1030" s="5">
        <v>0</v>
      </c>
    </row>
    <row r="1031" spans="1:12" ht="56.25">
      <c r="A1031" s="66"/>
      <c r="B1031" s="69"/>
      <c r="C1031" s="55"/>
      <c r="D1031" s="13" t="s">
        <v>154</v>
      </c>
      <c r="E1031" s="38">
        <v>0</v>
      </c>
      <c r="F1031" s="38">
        <v>0</v>
      </c>
      <c r="G1031" s="38">
        <v>0</v>
      </c>
      <c r="H1031" s="38">
        <v>0</v>
      </c>
      <c r="I1031" s="38">
        <v>0</v>
      </c>
      <c r="J1031" s="5">
        <v>0</v>
      </c>
      <c r="K1031" s="5">
        <v>0</v>
      </c>
      <c r="L1031" s="5">
        <v>0</v>
      </c>
    </row>
    <row r="1032" spans="1:12" ht="75">
      <c r="A1032" s="66"/>
      <c r="B1032" s="69"/>
      <c r="C1032" s="55"/>
      <c r="D1032" s="13" t="s">
        <v>159</v>
      </c>
      <c r="E1032" s="38">
        <v>0</v>
      </c>
      <c r="F1032" s="38">
        <v>0</v>
      </c>
      <c r="G1032" s="38">
        <v>0</v>
      </c>
      <c r="H1032" s="38">
        <v>0</v>
      </c>
      <c r="I1032" s="38">
        <v>0</v>
      </c>
      <c r="J1032" s="5">
        <v>0</v>
      </c>
      <c r="K1032" s="5">
        <v>0</v>
      </c>
      <c r="L1032" s="5">
        <v>0</v>
      </c>
    </row>
    <row r="1033" spans="1:12" ht="56.25">
      <c r="A1033" s="66"/>
      <c r="B1033" s="69"/>
      <c r="C1033" s="55"/>
      <c r="D1033" s="13" t="s">
        <v>154</v>
      </c>
      <c r="E1033" s="38">
        <v>0</v>
      </c>
      <c r="F1033" s="38">
        <v>0</v>
      </c>
      <c r="G1033" s="38">
        <v>0</v>
      </c>
      <c r="H1033" s="38">
        <v>0</v>
      </c>
      <c r="I1033" s="38">
        <v>0</v>
      </c>
      <c r="J1033" s="5">
        <v>0</v>
      </c>
      <c r="K1033" s="5">
        <v>0</v>
      </c>
      <c r="L1033" s="5">
        <v>0</v>
      </c>
    </row>
    <row r="1034" spans="1:12">
      <c r="A1034" s="66"/>
      <c r="B1034" s="69"/>
      <c r="C1034" s="55"/>
      <c r="D1034" s="12" t="s">
        <v>162</v>
      </c>
      <c r="E1034" s="38">
        <v>0</v>
      </c>
      <c r="F1034" s="38" t="s">
        <v>166</v>
      </c>
      <c r="G1034" s="38" t="s">
        <v>166</v>
      </c>
      <c r="H1034" s="38" t="s">
        <v>166</v>
      </c>
      <c r="I1034" s="40">
        <v>0</v>
      </c>
      <c r="J1034" s="5">
        <v>0</v>
      </c>
      <c r="K1034" s="5" t="s">
        <v>166</v>
      </c>
      <c r="L1034" s="5" t="s">
        <v>166</v>
      </c>
    </row>
    <row r="1035" spans="1:12" ht="37.5">
      <c r="A1035" s="67"/>
      <c r="B1035" s="70"/>
      <c r="C1035" s="56"/>
      <c r="D1035" s="12" t="s">
        <v>163</v>
      </c>
      <c r="E1035" s="38">
        <v>0</v>
      </c>
      <c r="F1035" s="38" t="s">
        <v>166</v>
      </c>
      <c r="G1035" s="38" t="s">
        <v>166</v>
      </c>
      <c r="H1035" s="38" t="s">
        <v>166</v>
      </c>
      <c r="I1035" s="40">
        <v>0</v>
      </c>
      <c r="J1035" s="5">
        <v>0</v>
      </c>
      <c r="K1035" s="5" t="s">
        <v>166</v>
      </c>
      <c r="L1035" s="5" t="s">
        <v>166</v>
      </c>
    </row>
    <row r="1036" spans="1:12">
      <c r="A1036" s="65" t="s">
        <v>314</v>
      </c>
      <c r="B1036" s="68" t="s">
        <v>374</v>
      </c>
      <c r="C1036" s="55" t="s">
        <v>3</v>
      </c>
      <c r="D1036" s="11" t="s">
        <v>1</v>
      </c>
      <c r="E1036" s="38">
        <f>E1037+E1039+E1041+E1043+E1044</f>
        <v>0</v>
      </c>
      <c r="F1036" s="38" t="s">
        <v>166</v>
      </c>
      <c r="G1036" s="38" t="s">
        <v>166</v>
      </c>
      <c r="H1036" s="38" t="s">
        <v>166</v>
      </c>
      <c r="I1036" s="38">
        <f>I1037+I1039+I1041+I1043+I1044</f>
        <v>0</v>
      </c>
      <c r="J1036" s="5">
        <v>0</v>
      </c>
      <c r="K1036" s="5" t="s">
        <v>166</v>
      </c>
      <c r="L1036" s="5" t="s">
        <v>166</v>
      </c>
    </row>
    <row r="1037" spans="1:12">
      <c r="A1037" s="66"/>
      <c r="B1037" s="69"/>
      <c r="C1037" s="55"/>
      <c r="D1037" s="12" t="s">
        <v>2</v>
      </c>
      <c r="E1037" s="38">
        <v>0</v>
      </c>
      <c r="F1037" s="40"/>
      <c r="G1037" s="40"/>
      <c r="H1037" s="40"/>
      <c r="I1037" s="40"/>
      <c r="J1037" s="5">
        <v>0</v>
      </c>
      <c r="K1037" s="5">
        <v>0</v>
      </c>
      <c r="L1037" s="5">
        <v>0</v>
      </c>
    </row>
    <row r="1038" spans="1:12" ht="37.5">
      <c r="A1038" s="66"/>
      <c r="B1038" s="69"/>
      <c r="C1038" s="55"/>
      <c r="D1038" s="12" t="s">
        <v>153</v>
      </c>
      <c r="E1038" s="38">
        <v>0</v>
      </c>
      <c r="F1038" s="38">
        <v>0</v>
      </c>
      <c r="G1038" s="38">
        <v>0</v>
      </c>
      <c r="H1038" s="38">
        <v>0</v>
      </c>
      <c r="I1038" s="38">
        <v>0</v>
      </c>
      <c r="J1038" s="5">
        <v>0</v>
      </c>
      <c r="K1038" s="5">
        <v>0</v>
      </c>
      <c r="L1038" s="5">
        <v>0</v>
      </c>
    </row>
    <row r="1039" spans="1:12" ht="37.5">
      <c r="A1039" s="66"/>
      <c r="B1039" s="69"/>
      <c r="C1039" s="55"/>
      <c r="D1039" s="12" t="s">
        <v>6</v>
      </c>
      <c r="E1039" s="38">
        <v>0</v>
      </c>
      <c r="F1039" s="38">
        <v>0</v>
      </c>
      <c r="G1039" s="38">
        <v>0</v>
      </c>
      <c r="H1039" s="38">
        <v>0</v>
      </c>
      <c r="I1039" s="38">
        <v>0</v>
      </c>
      <c r="J1039" s="5">
        <v>0</v>
      </c>
      <c r="K1039" s="5">
        <v>0</v>
      </c>
      <c r="L1039" s="5">
        <v>0</v>
      </c>
    </row>
    <row r="1040" spans="1:12" ht="56.25">
      <c r="A1040" s="66"/>
      <c r="B1040" s="69"/>
      <c r="C1040" s="55"/>
      <c r="D1040" s="13" t="s">
        <v>154</v>
      </c>
      <c r="E1040" s="38">
        <v>0</v>
      </c>
      <c r="F1040" s="38">
        <v>0</v>
      </c>
      <c r="G1040" s="38">
        <v>0</v>
      </c>
      <c r="H1040" s="38">
        <v>0</v>
      </c>
      <c r="I1040" s="38">
        <v>0</v>
      </c>
      <c r="J1040" s="5">
        <v>0</v>
      </c>
      <c r="K1040" s="5">
        <v>0</v>
      </c>
      <c r="L1040" s="5">
        <v>0</v>
      </c>
    </row>
    <row r="1041" spans="1:12" ht="75">
      <c r="A1041" s="66"/>
      <c r="B1041" s="69"/>
      <c r="C1041" s="55"/>
      <c r="D1041" s="13" t="s">
        <v>159</v>
      </c>
      <c r="E1041" s="38">
        <v>0</v>
      </c>
      <c r="F1041" s="38">
        <v>0</v>
      </c>
      <c r="G1041" s="38">
        <v>0</v>
      </c>
      <c r="H1041" s="38">
        <v>0</v>
      </c>
      <c r="I1041" s="38">
        <v>0</v>
      </c>
      <c r="J1041" s="5">
        <v>0</v>
      </c>
      <c r="K1041" s="5">
        <v>0</v>
      </c>
      <c r="L1041" s="5">
        <v>0</v>
      </c>
    </row>
    <row r="1042" spans="1:12" ht="56.25">
      <c r="A1042" s="66"/>
      <c r="B1042" s="69"/>
      <c r="C1042" s="55"/>
      <c r="D1042" s="13" t="s">
        <v>154</v>
      </c>
      <c r="E1042" s="38">
        <v>0</v>
      </c>
      <c r="F1042" s="38">
        <v>0</v>
      </c>
      <c r="G1042" s="38">
        <v>0</v>
      </c>
      <c r="H1042" s="38">
        <v>0</v>
      </c>
      <c r="I1042" s="38">
        <v>0</v>
      </c>
      <c r="J1042" s="5">
        <v>0</v>
      </c>
      <c r="K1042" s="5">
        <v>0</v>
      </c>
      <c r="L1042" s="5">
        <v>0</v>
      </c>
    </row>
    <row r="1043" spans="1:12">
      <c r="A1043" s="66"/>
      <c r="B1043" s="69"/>
      <c r="C1043" s="55"/>
      <c r="D1043" s="12" t="s">
        <v>162</v>
      </c>
      <c r="E1043" s="38">
        <v>0</v>
      </c>
      <c r="F1043" s="38" t="s">
        <v>166</v>
      </c>
      <c r="G1043" s="38" t="s">
        <v>166</v>
      </c>
      <c r="H1043" s="38" t="s">
        <v>166</v>
      </c>
      <c r="I1043" s="40">
        <v>0</v>
      </c>
      <c r="J1043" s="5">
        <v>0</v>
      </c>
      <c r="K1043" s="5" t="s">
        <v>166</v>
      </c>
      <c r="L1043" s="5" t="s">
        <v>166</v>
      </c>
    </row>
    <row r="1044" spans="1:12" ht="37.5">
      <c r="A1044" s="67"/>
      <c r="B1044" s="70"/>
      <c r="C1044" s="56"/>
      <c r="D1044" s="12" t="s">
        <v>163</v>
      </c>
      <c r="E1044" s="38">
        <v>0</v>
      </c>
      <c r="F1044" s="38" t="s">
        <v>166</v>
      </c>
      <c r="G1044" s="38" t="s">
        <v>166</v>
      </c>
      <c r="H1044" s="38" t="s">
        <v>166</v>
      </c>
      <c r="I1044" s="40">
        <v>0</v>
      </c>
      <c r="J1044" s="5">
        <v>0</v>
      </c>
      <c r="K1044" s="5" t="s">
        <v>166</v>
      </c>
      <c r="L1044" s="5" t="s">
        <v>166</v>
      </c>
    </row>
    <row r="1045" spans="1:12">
      <c r="A1045" s="65" t="s">
        <v>316</v>
      </c>
      <c r="B1045" s="68" t="s">
        <v>52</v>
      </c>
      <c r="C1045" s="55" t="s">
        <v>3</v>
      </c>
      <c r="D1045" s="11" t="s">
        <v>1</v>
      </c>
      <c r="E1045" s="38">
        <f>E1046+E1048+E1050+E1052+E1053</f>
        <v>1500</v>
      </c>
      <c r="F1045" s="38" t="s">
        <v>166</v>
      </c>
      <c r="G1045" s="38" t="s">
        <v>166</v>
      </c>
      <c r="H1045" s="38" t="s">
        <v>166</v>
      </c>
      <c r="I1045" s="38">
        <f>I1046+I1048+I1050+I1052+I1053</f>
        <v>0</v>
      </c>
      <c r="J1045" s="5">
        <f t="shared" si="214"/>
        <v>0</v>
      </c>
      <c r="K1045" s="5" t="s">
        <v>166</v>
      </c>
      <c r="L1045" s="5" t="s">
        <v>166</v>
      </c>
    </row>
    <row r="1046" spans="1:12">
      <c r="A1046" s="66"/>
      <c r="B1046" s="69"/>
      <c r="C1046" s="55"/>
      <c r="D1046" s="12" t="s">
        <v>2</v>
      </c>
      <c r="E1046" s="38">
        <v>1500</v>
      </c>
      <c r="F1046" s="41">
        <v>1500</v>
      </c>
      <c r="G1046" s="41">
        <v>1350</v>
      </c>
      <c r="H1046" s="40">
        <v>0</v>
      </c>
      <c r="I1046" s="40">
        <v>0</v>
      </c>
      <c r="J1046" s="5">
        <f t="shared" si="214"/>
        <v>0</v>
      </c>
      <c r="K1046" s="5">
        <f t="shared" ref="K1046" si="221">H1046/F1046*100</f>
        <v>0</v>
      </c>
      <c r="L1046" s="5">
        <f t="shared" ref="L1046" si="222">H1046/G1046*100</f>
        <v>0</v>
      </c>
    </row>
    <row r="1047" spans="1:12" ht="37.5">
      <c r="A1047" s="66"/>
      <c r="B1047" s="69"/>
      <c r="C1047" s="55"/>
      <c r="D1047" s="12" t="s">
        <v>153</v>
      </c>
      <c r="E1047" s="38">
        <v>0</v>
      </c>
      <c r="F1047" s="38">
        <v>0</v>
      </c>
      <c r="G1047" s="38">
        <v>0</v>
      </c>
      <c r="H1047" s="38">
        <v>0</v>
      </c>
      <c r="I1047" s="38">
        <v>0</v>
      </c>
      <c r="J1047" s="5">
        <v>0</v>
      </c>
      <c r="K1047" s="5">
        <v>0</v>
      </c>
      <c r="L1047" s="5">
        <v>0</v>
      </c>
    </row>
    <row r="1048" spans="1:12" ht="37.5">
      <c r="A1048" s="66"/>
      <c r="B1048" s="69"/>
      <c r="C1048" s="55"/>
      <c r="D1048" s="12" t="s">
        <v>6</v>
      </c>
      <c r="E1048" s="38">
        <v>0</v>
      </c>
      <c r="F1048" s="38">
        <v>0</v>
      </c>
      <c r="G1048" s="38">
        <v>0</v>
      </c>
      <c r="H1048" s="38">
        <v>0</v>
      </c>
      <c r="I1048" s="38">
        <v>0</v>
      </c>
      <c r="J1048" s="5">
        <v>0</v>
      </c>
      <c r="K1048" s="5">
        <v>0</v>
      </c>
      <c r="L1048" s="5">
        <v>0</v>
      </c>
    </row>
    <row r="1049" spans="1:12" ht="56.25">
      <c r="A1049" s="66"/>
      <c r="B1049" s="69"/>
      <c r="C1049" s="55"/>
      <c r="D1049" s="13" t="s">
        <v>154</v>
      </c>
      <c r="E1049" s="38">
        <v>0</v>
      </c>
      <c r="F1049" s="38">
        <v>0</v>
      </c>
      <c r="G1049" s="38">
        <v>0</v>
      </c>
      <c r="H1049" s="38">
        <v>0</v>
      </c>
      <c r="I1049" s="38">
        <v>0</v>
      </c>
      <c r="J1049" s="5">
        <v>0</v>
      </c>
      <c r="K1049" s="5">
        <v>0</v>
      </c>
      <c r="L1049" s="5">
        <v>0</v>
      </c>
    </row>
    <row r="1050" spans="1:12" ht="75">
      <c r="A1050" s="66"/>
      <c r="B1050" s="69"/>
      <c r="C1050" s="55"/>
      <c r="D1050" s="13" t="s">
        <v>159</v>
      </c>
      <c r="E1050" s="38">
        <v>0</v>
      </c>
      <c r="F1050" s="38">
        <v>0</v>
      </c>
      <c r="G1050" s="38">
        <v>0</v>
      </c>
      <c r="H1050" s="38">
        <v>0</v>
      </c>
      <c r="I1050" s="38">
        <v>0</v>
      </c>
      <c r="J1050" s="5">
        <v>0</v>
      </c>
      <c r="K1050" s="5">
        <v>0</v>
      </c>
      <c r="L1050" s="5">
        <v>0</v>
      </c>
    </row>
    <row r="1051" spans="1:12" ht="56.25">
      <c r="A1051" s="66"/>
      <c r="B1051" s="69"/>
      <c r="C1051" s="55"/>
      <c r="D1051" s="13" t="s">
        <v>154</v>
      </c>
      <c r="E1051" s="38">
        <v>0</v>
      </c>
      <c r="F1051" s="38">
        <v>0</v>
      </c>
      <c r="G1051" s="38">
        <v>0</v>
      </c>
      <c r="H1051" s="38">
        <v>0</v>
      </c>
      <c r="I1051" s="38">
        <v>0</v>
      </c>
      <c r="J1051" s="5">
        <v>0</v>
      </c>
      <c r="K1051" s="5">
        <v>0</v>
      </c>
      <c r="L1051" s="5">
        <v>0</v>
      </c>
    </row>
    <row r="1052" spans="1:12">
      <c r="A1052" s="66"/>
      <c r="B1052" s="69"/>
      <c r="C1052" s="55"/>
      <c r="D1052" s="12" t="s">
        <v>162</v>
      </c>
      <c r="E1052" s="38">
        <v>0</v>
      </c>
      <c r="F1052" s="38" t="s">
        <v>166</v>
      </c>
      <c r="G1052" s="38" t="s">
        <v>166</v>
      </c>
      <c r="H1052" s="38" t="s">
        <v>166</v>
      </c>
      <c r="I1052" s="40">
        <v>0</v>
      </c>
      <c r="J1052" s="5">
        <v>0</v>
      </c>
      <c r="K1052" s="5" t="s">
        <v>166</v>
      </c>
      <c r="L1052" s="5" t="s">
        <v>166</v>
      </c>
    </row>
    <row r="1053" spans="1:12" ht="37.5">
      <c r="A1053" s="67"/>
      <c r="B1053" s="70"/>
      <c r="C1053" s="56"/>
      <c r="D1053" s="12" t="s">
        <v>163</v>
      </c>
      <c r="E1053" s="38">
        <v>0</v>
      </c>
      <c r="F1053" s="38" t="s">
        <v>166</v>
      </c>
      <c r="G1053" s="38" t="s">
        <v>166</v>
      </c>
      <c r="H1053" s="38" t="s">
        <v>166</v>
      </c>
      <c r="I1053" s="40">
        <v>0</v>
      </c>
      <c r="J1053" s="5">
        <v>0</v>
      </c>
      <c r="K1053" s="5" t="s">
        <v>166</v>
      </c>
      <c r="L1053" s="5" t="s">
        <v>166</v>
      </c>
    </row>
    <row r="1054" spans="1:12" hidden="1">
      <c r="A1054" s="65" t="s">
        <v>318</v>
      </c>
      <c r="B1054" s="68" t="s">
        <v>53</v>
      </c>
      <c r="C1054" s="55" t="s">
        <v>3</v>
      </c>
      <c r="D1054" s="11" t="s">
        <v>1</v>
      </c>
      <c r="E1054" s="38">
        <f>E1055+E1057+E1059+E1061+E1062</f>
        <v>0</v>
      </c>
      <c r="F1054" s="38" t="s">
        <v>166</v>
      </c>
      <c r="G1054" s="38" t="s">
        <v>166</v>
      </c>
      <c r="H1054" s="38" t="s">
        <v>166</v>
      </c>
      <c r="I1054" s="38">
        <f>I1055+I1057+I1059+I1061+I1062</f>
        <v>0</v>
      </c>
      <c r="J1054" s="5">
        <v>0</v>
      </c>
      <c r="K1054" s="5" t="s">
        <v>166</v>
      </c>
      <c r="L1054" s="5" t="s">
        <v>166</v>
      </c>
    </row>
    <row r="1055" spans="1:12" hidden="1">
      <c r="A1055" s="66"/>
      <c r="B1055" s="69"/>
      <c r="C1055" s="55"/>
      <c r="D1055" s="12" t="s">
        <v>2</v>
      </c>
      <c r="E1055" s="38">
        <v>0</v>
      </c>
      <c r="F1055" s="40"/>
      <c r="G1055" s="40"/>
      <c r="H1055" s="40"/>
      <c r="I1055" s="40"/>
      <c r="J1055" s="5">
        <v>0</v>
      </c>
      <c r="K1055" s="5">
        <v>0</v>
      </c>
      <c r="L1055" s="5">
        <v>0</v>
      </c>
    </row>
    <row r="1056" spans="1:12" ht="37.5" hidden="1">
      <c r="A1056" s="66"/>
      <c r="B1056" s="69"/>
      <c r="C1056" s="55"/>
      <c r="D1056" s="12" t="s">
        <v>153</v>
      </c>
      <c r="E1056" s="38">
        <v>0</v>
      </c>
      <c r="F1056" s="40"/>
      <c r="G1056" s="40"/>
      <c r="H1056" s="40"/>
      <c r="I1056" s="40"/>
      <c r="J1056" s="5">
        <v>0</v>
      </c>
      <c r="K1056" s="5">
        <v>0</v>
      </c>
      <c r="L1056" s="5">
        <v>0</v>
      </c>
    </row>
    <row r="1057" spans="1:12" ht="37.5" hidden="1">
      <c r="A1057" s="66"/>
      <c r="B1057" s="69"/>
      <c r="C1057" s="55"/>
      <c r="D1057" s="12" t="s">
        <v>6</v>
      </c>
      <c r="E1057" s="38"/>
      <c r="F1057" s="40"/>
      <c r="G1057" s="40"/>
      <c r="H1057" s="40"/>
      <c r="I1057" s="40"/>
      <c r="J1057" s="5">
        <v>0</v>
      </c>
      <c r="K1057" s="5">
        <v>0</v>
      </c>
      <c r="L1057" s="5">
        <v>0</v>
      </c>
    </row>
    <row r="1058" spans="1:12" ht="56.25" hidden="1">
      <c r="A1058" s="66"/>
      <c r="B1058" s="69"/>
      <c r="C1058" s="55"/>
      <c r="D1058" s="13" t="s">
        <v>154</v>
      </c>
      <c r="E1058" s="38"/>
      <c r="F1058" s="40"/>
      <c r="G1058" s="40"/>
      <c r="H1058" s="40"/>
      <c r="I1058" s="40"/>
      <c r="J1058" s="5">
        <v>0</v>
      </c>
      <c r="K1058" s="5">
        <v>0</v>
      </c>
      <c r="L1058" s="5">
        <v>0</v>
      </c>
    </row>
    <row r="1059" spans="1:12" ht="75" hidden="1">
      <c r="A1059" s="66"/>
      <c r="B1059" s="69"/>
      <c r="C1059" s="55"/>
      <c r="D1059" s="13" t="s">
        <v>159</v>
      </c>
      <c r="E1059" s="38"/>
      <c r="F1059" s="40"/>
      <c r="G1059" s="40"/>
      <c r="H1059" s="40"/>
      <c r="I1059" s="40"/>
      <c r="J1059" s="5">
        <v>0</v>
      </c>
      <c r="K1059" s="5">
        <v>0</v>
      </c>
      <c r="L1059" s="5">
        <v>0</v>
      </c>
    </row>
    <row r="1060" spans="1:12" ht="56.25" hidden="1">
      <c r="A1060" s="66"/>
      <c r="B1060" s="69"/>
      <c r="C1060" s="55"/>
      <c r="D1060" s="13" t="s">
        <v>154</v>
      </c>
      <c r="E1060" s="38">
        <v>0</v>
      </c>
      <c r="F1060" s="40"/>
      <c r="G1060" s="40"/>
      <c r="H1060" s="40"/>
      <c r="I1060" s="40"/>
      <c r="J1060" s="5">
        <v>0</v>
      </c>
      <c r="K1060" s="5">
        <v>0</v>
      </c>
      <c r="L1060" s="5">
        <v>0</v>
      </c>
    </row>
    <row r="1061" spans="1:12" hidden="1">
      <c r="A1061" s="66"/>
      <c r="B1061" s="69"/>
      <c r="C1061" s="55"/>
      <c r="D1061" s="12" t="s">
        <v>162</v>
      </c>
      <c r="E1061" s="38">
        <v>0</v>
      </c>
      <c r="F1061" s="38" t="s">
        <v>166</v>
      </c>
      <c r="G1061" s="38" t="s">
        <v>166</v>
      </c>
      <c r="H1061" s="38" t="s">
        <v>166</v>
      </c>
      <c r="I1061" s="40"/>
      <c r="J1061" s="5">
        <v>0</v>
      </c>
      <c r="K1061" s="5" t="s">
        <v>166</v>
      </c>
      <c r="L1061" s="5" t="s">
        <v>166</v>
      </c>
    </row>
    <row r="1062" spans="1:12" ht="37.5" hidden="1">
      <c r="A1062" s="67"/>
      <c r="B1062" s="70"/>
      <c r="C1062" s="56"/>
      <c r="D1062" s="12" t="s">
        <v>163</v>
      </c>
      <c r="E1062" s="38">
        <v>0</v>
      </c>
      <c r="F1062" s="38" t="s">
        <v>166</v>
      </c>
      <c r="G1062" s="38" t="s">
        <v>166</v>
      </c>
      <c r="H1062" s="38" t="s">
        <v>166</v>
      </c>
      <c r="I1062" s="40"/>
      <c r="J1062" s="5">
        <v>0</v>
      </c>
      <c r="K1062" s="5" t="s">
        <v>166</v>
      </c>
      <c r="L1062" s="5" t="s">
        <v>166</v>
      </c>
    </row>
    <row r="1063" spans="1:12">
      <c r="A1063" s="65" t="s">
        <v>375</v>
      </c>
      <c r="B1063" s="68" t="s">
        <v>376</v>
      </c>
      <c r="C1063" s="55" t="s">
        <v>3</v>
      </c>
      <c r="D1063" s="11" t="s">
        <v>1</v>
      </c>
      <c r="E1063" s="38">
        <f>E1064+E1066+E1068+E1070+E1071</f>
        <v>1078738.1000000001</v>
      </c>
      <c r="F1063" s="38" t="s">
        <v>166</v>
      </c>
      <c r="G1063" s="38" t="s">
        <v>166</v>
      </c>
      <c r="H1063" s="38" t="s">
        <v>166</v>
      </c>
      <c r="I1063" s="38">
        <f>I1064+I1066+I1068+I1070+I1071</f>
        <v>263567.5</v>
      </c>
      <c r="J1063" s="5">
        <f t="shared" ref="J1063:J1100" si="223">I1063/E1063*100</f>
        <v>24.432946235977017</v>
      </c>
      <c r="K1063" s="5" t="s">
        <v>166</v>
      </c>
      <c r="L1063" s="5" t="s">
        <v>166</v>
      </c>
    </row>
    <row r="1064" spans="1:12">
      <c r="A1064" s="66"/>
      <c r="B1064" s="69"/>
      <c r="C1064" s="55"/>
      <c r="D1064" s="12" t="s">
        <v>2</v>
      </c>
      <c r="E1064" s="38">
        <f>E1073+E1082+E1091+E1100+E1109+E1118+E1127</f>
        <v>1950</v>
      </c>
      <c r="F1064" s="38">
        <f t="shared" ref="F1064:I1064" si="224">F1073+F1082+F1091+F1100+F1109+F1118+F1127</f>
        <v>1950</v>
      </c>
      <c r="G1064" s="38">
        <f t="shared" si="224"/>
        <v>1767</v>
      </c>
      <c r="H1064" s="38">
        <f t="shared" si="224"/>
        <v>0</v>
      </c>
      <c r="I1064" s="38">
        <f t="shared" si="224"/>
        <v>0</v>
      </c>
      <c r="J1064" s="5">
        <f t="shared" si="223"/>
        <v>0</v>
      </c>
      <c r="K1064" s="5">
        <f t="shared" ref="K1064:K1067" si="225">H1064/F1064*100</f>
        <v>0</v>
      </c>
      <c r="L1064" s="5">
        <f t="shared" ref="L1064:L1067" si="226">H1064/G1064*100</f>
        <v>0</v>
      </c>
    </row>
    <row r="1065" spans="1:12" ht="37.5">
      <c r="A1065" s="66"/>
      <c r="B1065" s="69"/>
      <c r="C1065" s="55"/>
      <c r="D1065" s="12" t="s">
        <v>153</v>
      </c>
      <c r="E1065" s="38">
        <f t="shared" ref="E1065:I1071" si="227">E1074+E1083+E1092+E1101+E1110+E1119+E1128</f>
        <v>0</v>
      </c>
      <c r="F1065" s="38">
        <f t="shared" si="227"/>
        <v>0</v>
      </c>
      <c r="G1065" s="38">
        <f t="shared" si="227"/>
        <v>0</v>
      </c>
      <c r="H1065" s="38">
        <f t="shared" si="227"/>
        <v>0</v>
      </c>
      <c r="I1065" s="38">
        <f t="shared" si="227"/>
        <v>0</v>
      </c>
      <c r="J1065" s="5" t="e">
        <f t="shared" si="223"/>
        <v>#DIV/0!</v>
      </c>
      <c r="K1065" s="5" t="e">
        <f t="shared" si="225"/>
        <v>#DIV/0!</v>
      </c>
      <c r="L1065" s="5" t="e">
        <f t="shared" si="226"/>
        <v>#DIV/0!</v>
      </c>
    </row>
    <row r="1066" spans="1:12" ht="37.5">
      <c r="A1066" s="66"/>
      <c r="B1066" s="69"/>
      <c r="C1066" s="55"/>
      <c r="D1066" s="12" t="s">
        <v>6</v>
      </c>
      <c r="E1066" s="38">
        <f t="shared" si="227"/>
        <v>1076788.1000000001</v>
      </c>
      <c r="F1066" s="38">
        <f t="shared" si="227"/>
        <v>1076788.1000000001</v>
      </c>
      <c r="G1066" s="38">
        <f t="shared" si="227"/>
        <v>1076788.1000000001</v>
      </c>
      <c r="H1066" s="38">
        <f t="shared" si="227"/>
        <v>263567.5</v>
      </c>
      <c r="I1066" s="38">
        <f t="shared" si="227"/>
        <v>263567.5</v>
      </c>
      <c r="J1066" s="5">
        <f t="shared" si="223"/>
        <v>24.477192866451624</v>
      </c>
      <c r="K1066" s="5">
        <f t="shared" si="225"/>
        <v>24.477192866451624</v>
      </c>
      <c r="L1066" s="5">
        <f t="shared" si="226"/>
        <v>24.477192866451624</v>
      </c>
    </row>
    <row r="1067" spans="1:12" ht="56.25">
      <c r="A1067" s="66"/>
      <c r="B1067" s="69"/>
      <c r="C1067" s="55"/>
      <c r="D1067" s="13" t="s">
        <v>154</v>
      </c>
      <c r="E1067" s="38">
        <f t="shared" si="227"/>
        <v>0</v>
      </c>
      <c r="F1067" s="38">
        <f t="shared" si="227"/>
        <v>0</v>
      </c>
      <c r="G1067" s="38">
        <f t="shared" si="227"/>
        <v>0</v>
      </c>
      <c r="H1067" s="38">
        <f t="shared" si="227"/>
        <v>0</v>
      </c>
      <c r="I1067" s="38">
        <f t="shared" si="227"/>
        <v>0</v>
      </c>
      <c r="J1067" s="5" t="e">
        <f t="shared" si="223"/>
        <v>#DIV/0!</v>
      </c>
      <c r="K1067" s="5" t="e">
        <f t="shared" si="225"/>
        <v>#DIV/0!</v>
      </c>
      <c r="L1067" s="5" t="e">
        <f t="shared" si="226"/>
        <v>#DIV/0!</v>
      </c>
    </row>
    <row r="1068" spans="1:12" ht="75">
      <c r="A1068" s="66"/>
      <c r="B1068" s="69"/>
      <c r="C1068" s="55"/>
      <c r="D1068" s="13" t="s">
        <v>159</v>
      </c>
      <c r="E1068" s="38">
        <f t="shared" si="227"/>
        <v>0</v>
      </c>
      <c r="F1068" s="38">
        <f t="shared" si="227"/>
        <v>0</v>
      </c>
      <c r="G1068" s="38">
        <f t="shared" si="227"/>
        <v>0</v>
      </c>
      <c r="H1068" s="38">
        <f t="shared" si="227"/>
        <v>0</v>
      </c>
      <c r="I1068" s="38">
        <f t="shared" si="227"/>
        <v>0</v>
      </c>
      <c r="J1068" s="5">
        <v>0</v>
      </c>
      <c r="K1068" s="5">
        <v>0</v>
      </c>
      <c r="L1068" s="5">
        <v>0</v>
      </c>
    </row>
    <row r="1069" spans="1:12" ht="56.25">
      <c r="A1069" s="66"/>
      <c r="B1069" s="69"/>
      <c r="C1069" s="55"/>
      <c r="D1069" s="13" t="s">
        <v>154</v>
      </c>
      <c r="E1069" s="38">
        <f t="shared" si="227"/>
        <v>0</v>
      </c>
      <c r="F1069" s="38">
        <f t="shared" si="227"/>
        <v>0</v>
      </c>
      <c r="G1069" s="38">
        <f t="shared" si="227"/>
        <v>0</v>
      </c>
      <c r="H1069" s="38">
        <f t="shared" si="227"/>
        <v>0</v>
      </c>
      <c r="I1069" s="38">
        <f t="shared" si="227"/>
        <v>0</v>
      </c>
      <c r="J1069" s="5">
        <v>0</v>
      </c>
      <c r="K1069" s="5">
        <v>0</v>
      </c>
      <c r="L1069" s="5">
        <v>0</v>
      </c>
    </row>
    <row r="1070" spans="1:12">
      <c r="A1070" s="66"/>
      <c r="B1070" s="69"/>
      <c r="C1070" s="55"/>
      <c r="D1070" s="12" t="s">
        <v>162</v>
      </c>
      <c r="E1070" s="38">
        <f t="shared" si="227"/>
        <v>0</v>
      </c>
      <c r="F1070" s="38" t="s">
        <v>166</v>
      </c>
      <c r="G1070" s="38" t="s">
        <v>166</v>
      </c>
      <c r="H1070" s="38" t="s">
        <v>166</v>
      </c>
      <c r="I1070" s="38">
        <f t="shared" si="227"/>
        <v>0</v>
      </c>
      <c r="J1070" s="5">
        <v>0</v>
      </c>
      <c r="K1070" s="5" t="s">
        <v>166</v>
      </c>
      <c r="L1070" s="5" t="s">
        <v>166</v>
      </c>
    </row>
    <row r="1071" spans="1:12" ht="37.5">
      <c r="A1071" s="67"/>
      <c r="B1071" s="70"/>
      <c r="C1071" s="56"/>
      <c r="D1071" s="12" t="s">
        <v>163</v>
      </c>
      <c r="E1071" s="38">
        <f t="shared" si="227"/>
        <v>0</v>
      </c>
      <c r="F1071" s="38" t="s">
        <v>166</v>
      </c>
      <c r="G1071" s="38" t="s">
        <v>166</v>
      </c>
      <c r="H1071" s="38" t="s">
        <v>166</v>
      </c>
      <c r="I1071" s="38">
        <f t="shared" si="227"/>
        <v>0</v>
      </c>
      <c r="J1071" s="5">
        <v>0</v>
      </c>
      <c r="K1071" s="5" t="s">
        <v>166</v>
      </c>
      <c r="L1071" s="5" t="s">
        <v>166</v>
      </c>
    </row>
    <row r="1072" spans="1:12">
      <c r="A1072" s="65" t="s">
        <v>377</v>
      </c>
      <c r="B1072" s="68" t="s">
        <v>56</v>
      </c>
      <c r="C1072" s="55" t="s">
        <v>3</v>
      </c>
      <c r="D1072" s="11" t="s">
        <v>1</v>
      </c>
      <c r="E1072" s="38">
        <f>E1073+E1075+E1077+E1079+E1080</f>
        <v>550</v>
      </c>
      <c r="F1072" s="38" t="s">
        <v>166</v>
      </c>
      <c r="G1072" s="38" t="s">
        <v>166</v>
      </c>
      <c r="H1072" s="38" t="s">
        <v>166</v>
      </c>
      <c r="I1072" s="38">
        <f>I1073+I1075+I1077+I1079+I1080</f>
        <v>0</v>
      </c>
      <c r="J1072" s="5">
        <f t="shared" si="223"/>
        <v>0</v>
      </c>
      <c r="K1072" s="5" t="s">
        <v>166</v>
      </c>
      <c r="L1072" s="5" t="s">
        <v>166</v>
      </c>
    </row>
    <row r="1073" spans="1:12">
      <c r="A1073" s="66"/>
      <c r="B1073" s="69"/>
      <c r="C1073" s="55"/>
      <c r="D1073" s="12" t="s">
        <v>2</v>
      </c>
      <c r="E1073" s="38">
        <v>550</v>
      </c>
      <c r="F1073" s="41">
        <v>550</v>
      </c>
      <c r="G1073" s="41">
        <v>495</v>
      </c>
      <c r="H1073" s="40">
        <v>0</v>
      </c>
      <c r="I1073" s="40">
        <v>0</v>
      </c>
      <c r="J1073" s="5">
        <f t="shared" si="223"/>
        <v>0</v>
      </c>
      <c r="K1073" s="5">
        <f t="shared" ref="K1073" si="228">H1073/F1073*100</f>
        <v>0</v>
      </c>
      <c r="L1073" s="5">
        <f t="shared" ref="L1073" si="229">H1073/G1073*100</f>
        <v>0</v>
      </c>
    </row>
    <row r="1074" spans="1:12" ht="37.5">
      <c r="A1074" s="66"/>
      <c r="B1074" s="69"/>
      <c r="C1074" s="55"/>
      <c r="D1074" s="12" t="s">
        <v>153</v>
      </c>
      <c r="E1074" s="38">
        <v>0</v>
      </c>
      <c r="F1074" s="38">
        <v>0</v>
      </c>
      <c r="G1074" s="38">
        <v>0</v>
      </c>
      <c r="H1074" s="38">
        <v>0</v>
      </c>
      <c r="I1074" s="38">
        <v>0</v>
      </c>
      <c r="J1074" s="5">
        <v>0</v>
      </c>
      <c r="K1074" s="5">
        <v>0</v>
      </c>
      <c r="L1074" s="5">
        <v>0</v>
      </c>
    </row>
    <row r="1075" spans="1:12" ht="37.5">
      <c r="A1075" s="66"/>
      <c r="B1075" s="69"/>
      <c r="C1075" s="55"/>
      <c r="D1075" s="12" t="s">
        <v>6</v>
      </c>
      <c r="E1075" s="38">
        <v>0</v>
      </c>
      <c r="F1075" s="38">
        <v>0</v>
      </c>
      <c r="G1075" s="38">
        <v>0</v>
      </c>
      <c r="H1075" s="38">
        <v>0</v>
      </c>
      <c r="I1075" s="38">
        <v>0</v>
      </c>
      <c r="J1075" s="5">
        <v>0</v>
      </c>
      <c r="K1075" s="5">
        <v>0</v>
      </c>
      <c r="L1075" s="5">
        <v>0</v>
      </c>
    </row>
    <row r="1076" spans="1:12" ht="56.25">
      <c r="A1076" s="66"/>
      <c r="B1076" s="69"/>
      <c r="C1076" s="55"/>
      <c r="D1076" s="13" t="s">
        <v>154</v>
      </c>
      <c r="E1076" s="38">
        <v>0</v>
      </c>
      <c r="F1076" s="38">
        <v>0</v>
      </c>
      <c r="G1076" s="38">
        <v>0</v>
      </c>
      <c r="H1076" s="38">
        <v>0</v>
      </c>
      <c r="I1076" s="38">
        <v>0</v>
      </c>
      <c r="J1076" s="5">
        <v>0</v>
      </c>
      <c r="K1076" s="5">
        <v>0</v>
      </c>
      <c r="L1076" s="5">
        <v>0</v>
      </c>
    </row>
    <row r="1077" spans="1:12" ht="75">
      <c r="A1077" s="66"/>
      <c r="B1077" s="69"/>
      <c r="C1077" s="55"/>
      <c r="D1077" s="13" t="s">
        <v>159</v>
      </c>
      <c r="E1077" s="38">
        <v>0</v>
      </c>
      <c r="F1077" s="38">
        <v>0</v>
      </c>
      <c r="G1077" s="38">
        <v>0</v>
      </c>
      <c r="H1077" s="38">
        <v>0</v>
      </c>
      <c r="I1077" s="38">
        <v>0</v>
      </c>
      <c r="J1077" s="5">
        <v>0</v>
      </c>
      <c r="K1077" s="5">
        <v>0</v>
      </c>
      <c r="L1077" s="5">
        <v>0</v>
      </c>
    </row>
    <row r="1078" spans="1:12" ht="56.25">
      <c r="A1078" s="66"/>
      <c r="B1078" s="69"/>
      <c r="C1078" s="55"/>
      <c r="D1078" s="13" t="s">
        <v>154</v>
      </c>
      <c r="E1078" s="38">
        <v>0</v>
      </c>
      <c r="F1078" s="38">
        <v>0</v>
      </c>
      <c r="G1078" s="38">
        <v>0</v>
      </c>
      <c r="H1078" s="38">
        <v>0</v>
      </c>
      <c r="I1078" s="38">
        <v>0</v>
      </c>
      <c r="J1078" s="5">
        <v>0</v>
      </c>
      <c r="K1078" s="5">
        <v>0</v>
      </c>
      <c r="L1078" s="5">
        <v>0</v>
      </c>
    </row>
    <row r="1079" spans="1:12">
      <c r="A1079" s="66"/>
      <c r="B1079" s="69"/>
      <c r="C1079" s="55"/>
      <c r="D1079" s="12" t="s">
        <v>162</v>
      </c>
      <c r="E1079" s="38">
        <v>0</v>
      </c>
      <c r="F1079" s="38" t="s">
        <v>166</v>
      </c>
      <c r="G1079" s="38" t="s">
        <v>166</v>
      </c>
      <c r="H1079" s="38" t="s">
        <v>166</v>
      </c>
      <c r="I1079" s="40">
        <v>0</v>
      </c>
      <c r="J1079" s="5">
        <v>0</v>
      </c>
      <c r="K1079" s="5" t="s">
        <v>166</v>
      </c>
      <c r="L1079" s="5" t="s">
        <v>166</v>
      </c>
    </row>
    <row r="1080" spans="1:12" ht="37.5">
      <c r="A1080" s="67"/>
      <c r="B1080" s="70"/>
      <c r="C1080" s="56"/>
      <c r="D1080" s="12" t="s">
        <v>163</v>
      </c>
      <c r="E1080" s="38">
        <v>0</v>
      </c>
      <c r="F1080" s="38" t="s">
        <v>166</v>
      </c>
      <c r="G1080" s="38" t="s">
        <v>166</v>
      </c>
      <c r="H1080" s="38" t="s">
        <v>166</v>
      </c>
      <c r="I1080" s="40">
        <v>0</v>
      </c>
      <c r="J1080" s="5">
        <v>0</v>
      </c>
      <c r="K1080" s="5" t="s">
        <v>166</v>
      </c>
      <c r="L1080" s="5" t="s">
        <v>166</v>
      </c>
    </row>
    <row r="1081" spans="1:12">
      <c r="A1081" s="65" t="s">
        <v>378</v>
      </c>
      <c r="B1081" s="68" t="s">
        <v>57</v>
      </c>
      <c r="C1081" s="55" t="s">
        <v>3</v>
      </c>
      <c r="D1081" s="11" t="s">
        <v>1</v>
      </c>
      <c r="E1081" s="38">
        <f>E1082+E1084+E1086+E1088+E1089</f>
        <v>950</v>
      </c>
      <c r="F1081" s="38" t="s">
        <v>166</v>
      </c>
      <c r="G1081" s="38" t="s">
        <v>166</v>
      </c>
      <c r="H1081" s="38" t="s">
        <v>166</v>
      </c>
      <c r="I1081" s="38">
        <f>I1082+I1084+I1086+I1088+I1089</f>
        <v>0</v>
      </c>
      <c r="J1081" s="5">
        <f t="shared" si="223"/>
        <v>0</v>
      </c>
      <c r="K1081" s="5" t="s">
        <v>166</v>
      </c>
      <c r="L1081" s="5" t="s">
        <v>166</v>
      </c>
    </row>
    <row r="1082" spans="1:12">
      <c r="A1082" s="66"/>
      <c r="B1082" s="69"/>
      <c r="C1082" s="55"/>
      <c r="D1082" s="12" t="s">
        <v>2</v>
      </c>
      <c r="E1082" s="38">
        <v>950</v>
      </c>
      <c r="F1082" s="41">
        <v>950</v>
      </c>
      <c r="G1082" s="41">
        <v>855</v>
      </c>
      <c r="H1082" s="40">
        <v>0</v>
      </c>
      <c r="I1082" s="40">
        <v>0</v>
      </c>
      <c r="J1082" s="5">
        <f t="shared" si="223"/>
        <v>0</v>
      </c>
      <c r="K1082" s="5">
        <f t="shared" ref="K1082" si="230">H1082/F1082*100</f>
        <v>0</v>
      </c>
      <c r="L1082" s="5">
        <f t="shared" ref="L1082" si="231">H1082/G1082*100</f>
        <v>0</v>
      </c>
    </row>
    <row r="1083" spans="1:12" ht="37.5">
      <c r="A1083" s="66"/>
      <c r="B1083" s="69"/>
      <c r="C1083" s="55"/>
      <c r="D1083" s="12" t="s">
        <v>153</v>
      </c>
      <c r="E1083" s="38">
        <v>0</v>
      </c>
      <c r="F1083" s="38">
        <v>0</v>
      </c>
      <c r="G1083" s="38">
        <v>0</v>
      </c>
      <c r="H1083" s="38">
        <v>0</v>
      </c>
      <c r="I1083" s="38">
        <v>0</v>
      </c>
      <c r="J1083" s="5">
        <v>0</v>
      </c>
      <c r="K1083" s="5">
        <v>0</v>
      </c>
      <c r="L1083" s="5">
        <v>0</v>
      </c>
    </row>
    <row r="1084" spans="1:12" ht="37.5">
      <c r="A1084" s="66"/>
      <c r="B1084" s="69"/>
      <c r="C1084" s="55"/>
      <c r="D1084" s="12" t="s">
        <v>6</v>
      </c>
      <c r="E1084" s="38">
        <v>0</v>
      </c>
      <c r="F1084" s="38">
        <v>0</v>
      </c>
      <c r="G1084" s="38">
        <v>0</v>
      </c>
      <c r="H1084" s="38">
        <v>0</v>
      </c>
      <c r="I1084" s="38">
        <v>0</v>
      </c>
      <c r="J1084" s="5">
        <v>0</v>
      </c>
      <c r="K1084" s="5">
        <v>0</v>
      </c>
      <c r="L1084" s="5">
        <v>0</v>
      </c>
    </row>
    <row r="1085" spans="1:12" ht="56.25">
      <c r="A1085" s="66"/>
      <c r="B1085" s="69"/>
      <c r="C1085" s="55"/>
      <c r="D1085" s="13" t="s">
        <v>154</v>
      </c>
      <c r="E1085" s="38">
        <v>0</v>
      </c>
      <c r="F1085" s="38">
        <v>0</v>
      </c>
      <c r="G1085" s="38">
        <v>0</v>
      </c>
      <c r="H1085" s="38">
        <v>0</v>
      </c>
      <c r="I1085" s="38">
        <v>0</v>
      </c>
      <c r="J1085" s="5">
        <v>0</v>
      </c>
      <c r="K1085" s="5">
        <v>0</v>
      </c>
      <c r="L1085" s="5">
        <v>0</v>
      </c>
    </row>
    <row r="1086" spans="1:12" ht="75">
      <c r="A1086" s="66"/>
      <c r="B1086" s="69"/>
      <c r="C1086" s="55"/>
      <c r="D1086" s="13" t="s">
        <v>159</v>
      </c>
      <c r="E1086" s="38">
        <v>0</v>
      </c>
      <c r="F1086" s="38">
        <v>0</v>
      </c>
      <c r="G1086" s="38">
        <v>0</v>
      </c>
      <c r="H1086" s="38">
        <v>0</v>
      </c>
      <c r="I1086" s="38">
        <v>0</v>
      </c>
      <c r="J1086" s="5">
        <v>0</v>
      </c>
      <c r="K1086" s="5">
        <v>0</v>
      </c>
      <c r="L1086" s="5">
        <v>0</v>
      </c>
    </row>
    <row r="1087" spans="1:12" ht="56.25">
      <c r="A1087" s="66"/>
      <c r="B1087" s="69"/>
      <c r="C1087" s="55"/>
      <c r="D1087" s="13" t="s">
        <v>154</v>
      </c>
      <c r="E1087" s="38">
        <v>0</v>
      </c>
      <c r="F1087" s="38">
        <v>0</v>
      </c>
      <c r="G1087" s="38">
        <v>0</v>
      </c>
      <c r="H1087" s="38">
        <v>0</v>
      </c>
      <c r="I1087" s="38">
        <v>0</v>
      </c>
      <c r="J1087" s="5">
        <v>0</v>
      </c>
      <c r="K1087" s="5">
        <v>0</v>
      </c>
      <c r="L1087" s="5">
        <v>0</v>
      </c>
    </row>
    <row r="1088" spans="1:12">
      <c r="A1088" s="66"/>
      <c r="B1088" s="69"/>
      <c r="C1088" s="55"/>
      <c r="D1088" s="12" t="s">
        <v>162</v>
      </c>
      <c r="E1088" s="38">
        <v>0</v>
      </c>
      <c r="F1088" s="38" t="s">
        <v>166</v>
      </c>
      <c r="G1088" s="38" t="s">
        <v>166</v>
      </c>
      <c r="H1088" s="38" t="s">
        <v>166</v>
      </c>
      <c r="I1088" s="40">
        <v>0</v>
      </c>
      <c r="J1088" s="5">
        <v>0</v>
      </c>
      <c r="K1088" s="5" t="s">
        <v>166</v>
      </c>
      <c r="L1088" s="5" t="s">
        <v>166</v>
      </c>
    </row>
    <row r="1089" spans="1:12" ht="37.5">
      <c r="A1089" s="67"/>
      <c r="B1089" s="70"/>
      <c r="C1089" s="56"/>
      <c r="D1089" s="12" t="s">
        <v>163</v>
      </c>
      <c r="E1089" s="38">
        <v>0</v>
      </c>
      <c r="F1089" s="38" t="s">
        <v>166</v>
      </c>
      <c r="G1089" s="38" t="s">
        <v>166</v>
      </c>
      <c r="H1089" s="38" t="s">
        <v>166</v>
      </c>
      <c r="I1089" s="40">
        <v>0</v>
      </c>
      <c r="J1089" s="5">
        <v>0</v>
      </c>
      <c r="K1089" s="5" t="s">
        <v>166</v>
      </c>
      <c r="L1089" s="5" t="s">
        <v>166</v>
      </c>
    </row>
    <row r="1090" spans="1:12">
      <c r="A1090" s="65" t="s">
        <v>379</v>
      </c>
      <c r="B1090" s="68" t="s">
        <v>58</v>
      </c>
      <c r="C1090" s="55" t="s">
        <v>3</v>
      </c>
      <c r="D1090" s="11" t="s">
        <v>1</v>
      </c>
      <c r="E1090" s="38">
        <f>E1091+E1093+E1095+E1097+E1098</f>
        <v>0</v>
      </c>
      <c r="F1090" s="38" t="s">
        <v>166</v>
      </c>
      <c r="G1090" s="38" t="s">
        <v>166</v>
      </c>
      <c r="H1090" s="38" t="s">
        <v>166</v>
      </c>
      <c r="I1090" s="38">
        <f>I1091+I1093+I1095+I1097+I1098</f>
        <v>0</v>
      </c>
      <c r="J1090" s="5">
        <v>0</v>
      </c>
      <c r="K1090" s="5" t="s">
        <v>166</v>
      </c>
      <c r="L1090" s="5" t="s">
        <v>166</v>
      </c>
    </row>
    <row r="1091" spans="1:12">
      <c r="A1091" s="66"/>
      <c r="B1091" s="69"/>
      <c r="C1091" s="55"/>
      <c r="D1091" s="12" t="s">
        <v>2</v>
      </c>
      <c r="E1091" s="38">
        <v>0</v>
      </c>
      <c r="F1091" s="40">
        <v>0</v>
      </c>
      <c r="G1091" s="40">
        <v>0</v>
      </c>
      <c r="H1091" s="40">
        <v>0</v>
      </c>
      <c r="I1091" s="40">
        <v>0</v>
      </c>
      <c r="J1091" s="5">
        <v>0</v>
      </c>
      <c r="K1091" s="5">
        <v>0</v>
      </c>
      <c r="L1091" s="5">
        <v>0</v>
      </c>
    </row>
    <row r="1092" spans="1:12" ht="37.5">
      <c r="A1092" s="66"/>
      <c r="B1092" s="69"/>
      <c r="C1092" s="55"/>
      <c r="D1092" s="12" t="s">
        <v>153</v>
      </c>
      <c r="E1092" s="38">
        <v>0</v>
      </c>
      <c r="F1092" s="38">
        <v>0</v>
      </c>
      <c r="G1092" s="38">
        <v>0</v>
      </c>
      <c r="H1092" s="38">
        <v>0</v>
      </c>
      <c r="I1092" s="38">
        <v>0</v>
      </c>
      <c r="J1092" s="5">
        <v>0</v>
      </c>
      <c r="K1092" s="5">
        <v>0</v>
      </c>
      <c r="L1092" s="5">
        <v>0</v>
      </c>
    </row>
    <row r="1093" spans="1:12" ht="37.5">
      <c r="A1093" s="66"/>
      <c r="B1093" s="69"/>
      <c r="C1093" s="55"/>
      <c r="D1093" s="12" t="s">
        <v>6</v>
      </c>
      <c r="E1093" s="38">
        <v>0</v>
      </c>
      <c r="F1093" s="38">
        <v>0</v>
      </c>
      <c r="G1093" s="38">
        <v>0</v>
      </c>
      <c r="H1093" s="38">
        <v>0</v>
      </c>
      <c r="I1093" s="38">
        <v>0</v>
      </c>
      <c r="J1093" s="5">
        <v>0</v>
      </c>
      <c r="K1093" s="5">
        <v>0</v>
      </c>
      <c r="L1093" s="5">
        <v>0</v>
      </c>
    </row>
    <row r="1094" spans="1:12" ht="56.25">
      <c r="A1094" s="66"/>
      <c r="B1094" s="69"/>
      <c r="C1094" s="55"/>
      <c r="D1094" s="13" t="s">
        <v>154</v>
      </c>
      <c r="E1094" s="38">
        <v>0</v>
      </c>
      <c r="F1094" s="38">
        <v>0</v>
      </c>
      <c r="G1094" s="38">
        <v>0</v>
      </c>
      <c r="H1094" s="38">
        <v>0</v>
      </c>
      <c r="I1094" s="38">
        <v>0</v>
      </c>
      <c r="J1094" s="5">
        <v>0</v>
      </c>
      <c r="K1094" s="5">
        <v>0</v>
      </c>
      <c r="L1094" s="5">
        <v>0</v>
      </c>
    </row>
    <row r="1095" spans="1:12" ht="75">
      <c r="A1095" s="66"/>
      <c r="B1095" s="69"/>
      <c r="C1095" s="55"/>
      <c r="D1095" s="13" t="s">
        <v>159</v>
      </c>
      <c r="E1095" s="38">
        <v>0</v>
      </c>
      <c r="F1095" s="38">
        <v>0</v>
      </c>
      <c r="G1095" s="38">
        <v>0</v>
      </c>
      <c r="H1095" s="38">
        <v>0</v>
      </c>
      <c r="I1095" s="38">
        <v>0</v>
      </c>
      <c r="J1095" s="5">
        <v>0</v>
      </c>
      <c r="K1095" s="5">
        <v>0</v>
      </c>
      <c r="L1095" s="5">
        <v>0</v>
      </c>
    </row>
    <row r="1096" spans="1:12" ht="56.25">
      <c r="A1096" s="66"/>
      <c r="B1096" s="69"/>
      <c r="C1096" s="55"/>
      <c r="D1096" s="13" t="s">
        <v>154</v>
      </c>
      <c r="E1096" s="38">
        <v>0</v>
      </c>
      <c r="F1096" s="38">
        <v>0</v>
      </c>
      <c r="G1096" s="38">
        <v>0</v>
      </c>
      <c r="H1096" s="38">
        <v>0</v>
      </c>
      <c r="I1096" s="38">
        <v>0</v>
      </c>
      <c r="J1096" s="5">
        <v>0</v>
      </c>
      <c r="K1096" s="5">
        <v>0</v>
      </c>
      <c r="L1096" s="5">
        <v>0</v>
      </c>
    </row>
    <row r="1097" spans="1:12">
      <c r="A1097" s="66"/>
      <c r="B1097" s="69"/>
      <c r="C1097" s="55"/>
      <c r="D1097" s="12" t="s">
        <v>162</v>
      </c>
      <c r="E1097" s="38">
        <v>0</v>
      </c>
      <c r="F1097" s="38" t="s">
        <v>166</v>
      </c>
      <c r="G1097" s="38" t="s">
        <v>166</v>
      </c>
      <c r="H1097" s="38" t="s">
        <v>166</v>
      </c>
      <c r="I1097" s="40">
        <v>0</v>
      </c>
      <c r="J1097" s="5">
        <v>0</v>
      </c>
      <c r="K1097" s="5" t="s">
        <v>166</v>
      </c>
      <c r="L1097" s="5" t="s">
        <v>166</v>
      </c>
    </row>
    <row r="1098" spans="1:12" ht="37.5">
      <c r="A1098" s="67"/>
      <c r="B1098" s="70"/>
      <c r="C1098" s="56"/>
      <c r="D1098" s="12" t="s">
        <v>163</v>
      </c>
      <c r="E1098" s="38">
        <v>0</v>
      </c>
      <c r="F1098" s="38" t="s">
        <v>166</v>
      </c>
      <c r="G1098" s="38" t="s">
        <v>166</v>
      </c>
      <c r="H1098" s="38" t="s">
        <v>166</v>
      </c>
      <c r="I1098" s="40">
        <v>0</v>
      </c>
      <c r="J1098" s="5">
        <v>0</v>
      </c>
      <c r="K1098" s="5" t="s">
        <v>166</v>
      </c>
      <c r="L1098" s="5" t="s">
        <v>166</v>
      </c>
    </row>
    <row r="1099" spans="1:12">
      <c r="A1099" s="65" t="s">
        <v>380</v>
      </c>
      <c r="B1099" s="68" t="s">
        <v>381</v>
      </c>
      <c r="C1099" s="55" t="s">
        <v>3</v>
      </c>
      <c r="D1099" s="11" t="s">
        <v>1</v>
      </c>
      <c r="E1099" s="38">
        <f>E1100+E1102+E1104+E1106+E1107</f>
        <v>450</v>
      </c>
      <c r="F1099" s="38" t="s">
        <v>166</v>
      </c>
      <c r="G1099" s="38" t="s">
        <v>166</v>
      </c>
      <c r="H1099" s="38" t="s">
        <v>166</v>
      </c>
      <c r="I1099" s="38">
        <f>I1100+I1102+I1104+I1106+I1107</f>
        <v>0</v>
      </c>
      <c r="J1099" s="5">
        <f t="shared" si="223"/>
        <v>0</v>
      </c>
      <c r="K1099" s="5" t="s">
        <v>166</v>
      </c>
      <c r="L1099" s="5" t="s">
        <v>166</v>
      </c>
    </row>
    <row r="1100" spans="1:12">
      <c r="A1100" s="66"/>
      <c r="B1100" s="69"/>
      <c r="C1100" s="55"/>
      <c r="D1100" s="12" t="s">
        <v>2</v>
      </c>
      <c r="E1100" s="38">
        <v>450</v>
      </c>
      <c r="F1100" s="41">
        <v>450</v>
      </c>
      <c r="G1100" s="41">
        <v>417</v>
      </c>
      <c r="H1100" s="40">
        <v>0</v>
      </c>
      <c r="I1100" s="40">
        <v>0</v>
      </c>
      <c r="J1100" s="5">
        <f t="shared" si="223"/>
        <v>0</v>
      </c>
      <c r="K1100" s="5">
        <f t="shared" ref="K1100" si="232">H1100/F1100*100</f>
        <v>0</v>
      </c>
      <c r="L1100" s="5">
        <f t="shared" ref="L1100" si="233">H1100/G1100*100</f>
        <v>0</v>
      </c>
    </row>
    <row r="1101" spans="1:12" ht="37.5">
      <c r="A1101" s="66"/>
      <c r="B1101" s="69"/>
      <c r="C1101" s="55"/>
      <c r="D1101" s="12" t="s">
        <v>153</v>
      </c>
      <c r="E1101" s="38">
        <v>0</v>
      </c>
      <c r="F1101" s="38">
        <v>0</v>
      </c>
      <c r="G1101" s="38">
        <v>0</v>
      </c>
      <c r="H1101" s="38">
        <v>0</v>
      </c>
      <c r="I1101" s="38">
        <v>0</v>
      </c>
      <c r="J1101" s="5">
        <v>0</v>
      </c>
      <c r="K1101" s="5">
        <v>0</v>
      </c>
      <c r="L1101" s="5">
        <v>0</v>
      </c>
    </row>
    <row r="1102" spans="1:12" ht="37.5">
      <c r="A1102" s="66"/>
      <c r="B1102" s="69"/>
      <c r="C1102" s="55"/>
      <c r="D1102" s="12" t="s">
        <v>6</v>
      </c>
      <c r="E1102" s="38">
        <v>0</v>
      </c>
      <c r="F1102" s="38">
        <v>0</v>
      </c>
      <c r="G1102" s="38">
        <v>0</v>
      </c>
      <c r="H1102" s="38">
        <v>0</v>
      </c>
      <c r="I1102" s="38">
        <v>0</v>
      </c>
      <c r="J1102" s="5">
        <v>0</v>
      </c>
      <c r="K1102" s="5">
        <v>0</v>
      </c>
      <c r="L1102" s="5">
        <v>0</v>
      </c>
    </row>
    <row r="1103" spans="1:12" ht="56.25">
      <c r="A1103" s="66"/>
      <c r="B1103" s="69"/>
      <c r="C1103" s="55"/>
      <c r="D1103" s="13" t="s">
        <v>154</v>
      </c>
      <c r="E1103" s="38">
        <v>0</v>
      </c>
      <c r="F1103" s="38">
        <v>0</v>
      </c>
      <c r="G1103" s="38">
        <v>0</v>
      </c>
      <c r="H1103" s="38">
        <v>0</v>
      </c>
      <c r="I1103" s="38">
        <v>0</v>
      </c>
      <c r="J1103" s="5">
        <v>0</v>
      </c>
      <c r="K1103" s="5">
        <v>0</v>
      </c>
      <c r="L1103" s="5">
        <v>0</v>
      </c>
    </row>
    <row r="1104" spans="1:12" ht="75">
      <c r="A1104" s="66"/>
      <c r="B1104" s="69"/>
      <c r="C1104" s="55"/>
      <c r="D1104" s="13" t="s">
        <v>159</v>
      </c>
      <c r="E1104" s="38">
        <v>0</v>
      </c>
      <c r="F1104" s="38">
        <v>0</v>
      </c>
      <c r="G1104" s="38">
        <v>0</v>
      </c>
      <c r="H1104" s="38">
        <v>0</v>
      </c>
      <c r="I1104" s="38">
        <v>0</v>
      </c>
      <c r="J1104" s="5">
        <v>0</v>
      </c>
      <c r="K1104" s="5">
        <v>0</v>
      </c>
      <c r="L1104" s="5">
        <v>0</v>
      </c>
    </row>
    <row r="1105" spans="1:12" ht="56.25">
      <c r="A1105" s="66"/>
      <c r="B1105" s="69"/>
      <c r="C1105" s="55"/>
      <c r="D1105" s="13" t="s">
        <v>154</v>
      </c>
      <c r="E1105" s="38">
        <v>0</v>
      </c>
      <c r="F1105" s="38">
        <v>0</v>
      </c>
      <c r="G1105" s="38">
        <v>0</v>
      </c>
      <c r="H1105" s="38">
        <v>0</v>
      </c>
      <c r="I1105" s="38">
        <v>0</v>
      </c>
      <c r="J1105" s="5">
        <v>0</v>
      </c>
      <c r="K1105" s="5">
        <v>0</v>
      </c>
      <c r="L1105" s="5">
        <v>0</v>
      </c>
    </row>
    <row r="1106" spans="1:12">
      <c r="A1106" s="66"/>
      <c r="B1106" s="69"/>
      <c r="C1106" s="55"/>
      <c r="D1106" s="12" t="s">
        <v>162</v>
      </c>
      <c r="E1106" s="38">
        <v>0</v>
      </c>
      <c r="F1106" s="38" t="s">
        <v>166</v>
      </c>
      <c r="G1106" s="38" t="s">
        <v>166</v>
      </c>
      <c r="H1106" s="38" t="s">
        <v>166</v>
      </c>
      <c r="I1106" s="40">
        <v>0</v>
      </c>
      <c r="J1106" s="5">
        <v>0</v>
      </c>
      <c r="K1106" s="5" t="s">
        <v>166</v>
      </c>
      <c r="L1106" s="5" t="s">
        <v>166</v>
      </c>
    </row>
    <row r="1107" spans="1:12" ht="37.5">
      <c r="A1107" s="67"/>
      <c r="B1107" s="70"/>
      <c r="C1107" s="56"/>
      <c r="D1107" s="12" t="s">
        <v>163</v>
      </c>
      <c r="E1107" s="38">
        <v>0</v>
      </c>
      <c r="F1107" s="38" t="s">
        <v>166</v>
      </c>
      <c r="G1107" s="38" t="s">
        <v>166</v>
      </c>
      <c r="H1107" s="38" t="s">
        <v>166</v>
      </c>
      <c r="I1107" s="40">
        <v>0</v>
      </c>
      <c r="J1107" s="5">
        <v>0</v>
      </c>
      <c r="K1107" s="5" t="s">
        <v>166</v>
      </c>
      <c r="L1107" s="5" t="s">
        <v>166</v>
      </c>
    </row>
    <row r="1108" spans="1:12">
      <c r="A1108" s="65" t="s">
        <v>382</v>
      </c>
      <c r="B1108" s="68" t="s">
        <v>59</v>
      </c>
      <c r="C1108" s="55" t="s">
        <v>3</v>
      </c>
      <c r="D1108" s="11" t="s">
        <v>1</v>
      </c>
      <c r="E1108" s="38">
        <f>E1109+E1111+E1113+E1115+E1116</f>
        <v>0</v>
      </c>
      <c r="F1108" s="38" t="s">
        <v>166</v>
      </c>
      <c r="G1108" s="38" t="s">
        <v>166</v>
      </c>
      <c r="H1108" s="38" t="s">
        <v>166</v>
      </c>
      <c r="I1108" s="38">
        <f>I1109+I1111+I1113+I1115+I1116</f>
        <v>0</v>
      </c>
      <c r="J1108" s="5">
        <v>0</v>
      </c>
      <c r="K1108" s="5" t="s">
        <v>166</v>
      </c>
      <c r="L1108" s="5" t="s">
        <v>166</v>
      </c>
    </row>
    <row r="1109" spans="1:12">
      <c r="A1109" s="66"/>
      <c r="B1109" s="69"/>
      <c r="C1109" s="55"/>
      <c r="D1109" s="12" t="s">
        <v>2</v>
      </c>
      <c r="E1109" s="38">
        <v>0</v>
      </c>
      <c r="F1109" s="38">
        <v>0</v>
      </c>
      <c r="G1109" s="38">
        <v>0</v>
      </c>
      <c r="H1109" s="38">
        <v>0</v>
      </c>
      <c r="I1109" s="38">
        <v>0</v>
      </c>
      <c r="J1109" s="5">
        <v>0</v>
      </c>
      <c r="K1109" s="5">
        <v>0</v>
      </c>
      <c r="L1109" s="5">
        <v>0</v>
      </c>
    </row>
    <row r="1110" spans="1:12" ht="37.5">
      <c r="A1110" s="66"/>
      <c r="B1110" s="69"/>
      <c r="C1110" s="55"/>
      <c r="D1110" s="12" t="s">
        <v>153</v>
      </c>
      <c r="E1110" s="38">
        <v>0</v>
      </c>
      <c r="F1110" s="38">
        <v>0</v>
      </c>
      <c r="G1110" s="38">
        <v>0</v>
      </c>
      <c r="H1110" s="38">
        <v>0</v>
      </c>
      <c r="I1110" s="38">
        <v>0</v>
      </c>
      <c r="J1110" s="5">
        <v>0</v>
      </c>
      <c r="K1110" s="5">
        <v>0</v>
      </c>
      <c r="L1110" s="5">
        <v>0</v>
      </c>
    </row>
    <row r="1111" spans="1:12" ht="37.5">
      <c r="A1111" s="66"/>
      <c r="B1111" s="69"/>
      <c r="C1111" s="55"/>
      <c r="D1111" s="12" t="s">
        <v>6</v>
      </c>
      <c r="E1111" s="38">
        <v>0</v>
      </c>
      <c r="F1111" s="38">
        <v>0</v>
      </c>
      <c r="G1111" s="38">
        <v>0</v>
      </c>
      <c r="H1111" s="38">
        <v>0</v>
      </c>
      <c r="I1111" s="38">
        <v>0</v>
      </c>
      <c r="J1111" s="5">
        <v>0</v>
      </c>
      <c r="K1111" s="5">
        <v>0</v>
      </c>
      <c r="L1111" s="5">
        <v>0</v>
      </c>
    </row>
    <row r="1112" spans="1:12" ht="56.25">
      <c r="A1112" s="66"/>
      <c r="B1112" s="69"/>
      <c r="C1112" s="55"/>
      <c r="D1112" s="13" t="s">
        <v>154</v>
      </c>
      <c r="E1112" s="38">
        <v>0</v>
      </c>
      <c r="F1112" s="38">
        <v>0</v>
      </c>
      <c r="G1112" s="38">
        <v>0</v>
      </c>
      <c r="H1112" s="38">
        <v>0</v>
      </c>
      <c r="I1112" s="38">
        <v>0</v>
      </c>
      <c r="J1112" s="5">
        <v>0</v>
      </c>
      <c r="K1112" s="5">
        <v>0</v>
      </c>
      <c r="L1112" s="5">
        <v>0</v>
      </c>
    </row>
    <row r="1113" spans="1:12" ht="75">
      <c r="A1113" s="66"/>
      <c r="B1113" s="69"/>
      <c r="C1113" s="55"/>
      <c r="D1113" s="13" t="s">
        <v>159</v>
      </c>
      <c r="E1113" s="38">
        <v>0</v>
      </c>
      <c r="F1113" s="38">
        <v>0</v>
      </c>
      <c r="G1113" s="38">
        <v>0</v>
      </c>
      <c r="H1113" s="38">
        <v>0</v>
      </c>
      <c r="I1113" s="38">
        <v>0</v>
      </c>
      <c r="J1113" s="5">
        <v>0</v>
      </c>
      <c r="K1113" s="5">
        <v>0</v>
      </c>
      <c r="L1113" s="5">
        <v>0</v>
      </c>
    </row>
    <row r="1114" spans="1:12" ht="56.25">
      <c r="A1114" s="66"/>
      <c r="B1114" s="69"/>
      <c r="C1114" s="55"/>
      <c r="D1114" s="13" t="s">
        <v>154</v>
      </c>
      <c r="E1114" s="38">
        <v>0</v>
      </c>
      <c r="F1114" s="38">
        <v>0</v>
      </c>
      <c r="G1114" s="38">
        <v>0</v>
      </c>
      <c r="H1114" s="38">
        <v>0</v>
      </c>
      <c r="I1114" s="38">
        <v>0</v>
      </c>
      <c r="J1114" s="5">
        <v>0</v>
      </c>
      <c r="K1114" s="5">
        <v>0</v>
      </c>
      <c r="L1114" s="5">
        <v>0</v>
      </c>
    </row>
    <row r="1115" spans="1:12">
      <c r="A1115" s="66"/>
      <c r="B1115" s="69"/>
      <c r="C1115" s="55"/>
      <c r="D1115" s="12" t="s">
        <v>162</v>
      </c>
      <c r="E1115" s="38">
        <v>0</v>
      </c>
      <c r="F1115" s="38" t="s">
        <v>166</v>
      </c>
      <c r="G1115" s="38" t="s">
        <v>166</v>
      </c>
      <c r="H1115" s="38" t="s">
        <v>166</v>
      </c>
      <c r="I1115" s="40">
        <v>0</v>
      </c>
      <c r="J1115" s="5">
        <v>0</v>
      </c>
      <c r="K1115" s="5" t="s">
        <v>166</v>
      </c>
      <c r="L1115" s="5" t="s">
        <v>166</v>
      </c>
    </row>
    <row r="1116" spans="1:12" ht="37.5">
      <c r="A1116" s="67"/>
      <c r="B1116" s="70"/>
      <c r="C1116" s="56"/>
      <c r="D1116" s="12" t="s">
        <v>163</v>
      </c>
      <c r="E1116" s="38">
        <v>0</v>
      </c>
      <c r="F1116" s="38" t="s">
        <v>166</v>
      </c>
      <c r="G1116" s="38" t="s">
        <v>166</v>
      </c>
      <c r="H1116" s="38" t="s">
        <v>166</v>
      </c>
      <c r="I1116" s="40">
        <v>0</v>
      </c>
      <c r="J1116" s="5">
        <v>0</v>
      </c>
      <c r="K1116" s="5" t="s">
        <v>166</v>
      </c>
      <c r="L1116" s="5" t="s">
        <v>166</v>
      </c>
    </row>
    <row r="1117" spans="1:12" hidden="1">
      <c r="A1117" s="65" t="s">
        <v>383</v>
      </c>
      <c r="B1117" s="68" t="s">
        <v>384</v>
      </c>
      <c r="C1117" s="55" t="s">
        <v>3</v>
      </c>
      <c r="D1117" s="11" t="s">
        <v>1</v>
      </c>
      <c r="E1117" s="38">
        <f>E1118+E1120+E1122+E1124+E1125</f>
        <v>0</v>
      </c>
      <c r="F1117" s="38" t="s">
        <v>166</v>
      </c>
      <c r="G1117" s="38" t="s">
        <v>166</v>
      </c>
      <c r="H1117" s="38" t="s">
        <v>166</v>
      </c>
      <c r="I1117" s="38">
        <f>I1118+I1120+I1122+I1124+I1125</f>
        <v>0</v>
      </c>
      <c r="J1117" s="5">
        <v>0</v>
      </c>
      <c r="K1117" s="5" t="s">
        <v>166</v>
      </c>
      <c r="L1117" s="5" t="s">
        <v>166</v>
      </c>
    </row>
    <row r="1118" spans="1:12" hidden="1">
      <c r="A1118" s="66"/>
      <c r="B1118" s="69"/>
      <c r="C1118" s="55"/>
      <c r="D1118" s="12" t="s">
        <v>2</v>
      </c>
      <c r="E1118" s="38">
        <v>0</v>
      </c>
      <c r="F1118" s="40"/>
      <c r="G1118" s="40"/>
      <c r="H1118" s="40"/>
      <c r="I1118" s="40"/>
      <c r="J1118" s="5">
        <v>0</v>
      </c>
      <c r="K1118" s="5">
        <v>0</v>
      </c>
      <c r="L1118" s="5">
        <v>0</v>
      </c>
    </row>
    <row r="1119" spans="1:12" ht="37.5" hidden="1">
      <c r="A1119" s="66"/>
      <c r="B1119" s="69"/>
      <c r="C1119" s="55"/>
      <c r="D1119" s="12" t="s">
        <v>153</v>
      </c>
      <c r="E1119" s="38">
        <v>0</v>
      </c>
      <c r="F1119" s="40"/>
      <c r="G1119" s="40"/>
      <c r="H1119" s="40"/>
      <c r="I1119" s="40"/>
      <c r="J1119" s="5">
        <v>0</v>
      </c>
      <c r="K1119" s="5">
        <v>0</v>
      </c>
      <c r="L1119" s="5">
        <v>0</v>
      </c>
    </row>
    <row r="1120" spans="1:12" ht="37.5" hidden="1">
      <c r="A1120" s="66"/>
      <c r="B1120" s="69"/>
      <c r="C1120" s="55"/>
      <c r="D1120" s="12" t="s">
        <v>6</v>
      </c>
      <c r="E1120" s="38"/>
      <c r="F1120" s="40"/>
      <c r="G1120" s="40"/>
      <c r="H1120" s="40"/>
      <c r="I1120" s="40"/>
      <c r="J1120" s="5">
        <v>0</v>
      </c>
      <c r="K1120" s="5">
        <v>0</v>
      </c>
      <c r="L1120" s="5">
        <v>0</v>
      </c>
    </row>
    <row r="1121" spans="1:12" ht="56.25" hidden="1">
      <c r="A1121" s="66"/>
      <c r="B1121" s="69"/>
      <c r="C1121" s="55"/>
      <c r="D1121" s="13" t="s">
        <v>154</v>
      </c>
      <c r="E1121" s="38"/>
      <c r="F1121" s="40"/>
      <c r="G1121" s="40"/>
      <c r="H1121" s="40"/>
      <c r="I1121" s="40"/>
      <c r="J1121" s="5">
        <v>0</v>
      </c>
      <c r="K1121" s="5">
        <v>0</v>
      </c>
      <c r="L1121" s="5">
        <v>0</v>
      </c>
    </row>
    <row r="1122" spans="1:12" ht="75" hidden="1">
      <c r="A1122" s="66"/>
      <c r="B1122" s="69"/>
      <c r="C1122" s="55"/>
      <c r="D1122" s="13" t="s">
        <v>159</v>
      </c>
      <c r="E1122" s="38"/>
      <c r="F1122" s="40"/>
      <c r="G1122" s="40"/>
      <c r="H1122" s="40"/>
      <c r="I1122" s="40"/>
      <c r="J1122" s="5">
        <v>0</v>
      </c>
      <c r="K1122" s="5">
        <v>0</v>
      </c>
      <c r="L1122" s="5">
        <v>0</v>
      </c>
    </row>
    <row r="1123" spans="1:12" ht="56.25" hidden="1">
      <c r="A1123" s="66"/>
      <c r="B1123" s="69"/>
      <c r="C1123" s="55"/>
      <c r="D1123" s="13" t="s">
        <v>154</v>
      </c>
      <c r="E1123" s="38">
        <v>0</v>
      </c>
      <c r="F1123" s="40"/>
      <c r="G1123" s="40"/>
      <c r="H1123" s="40"/>
      <c r="I1123" s="40"/>
      <c r="J1123" s="5">
        <v>0</v>
      </c>
      <c r="K1123" s="5">
        <v>0</v>
      </c>
      <c r="L1123" s="5">
        <v>0</v>
      </c>
    </row>
    <row r="1124" spans="1:12" hidden="1">
      <c r="A1124" s="66"/>
      <c r="B1124" s="69"/>
      <c r="C1124" s="55"/>
      <c r="D1124" s="12" t="s">
        <v>162</v>
      </c>
      <c r="E1124" s="38">
        <v>0</v>
      </c>
      <c r="F1124" s="38" t="s">
        <v>166</v>
      </c>
      <c r="G1124" s="38" t="s">
        <v>166</v>
      </c>
      <c r="H1124" s="38" t="s">
        <v>166</v>
      </c>
      <c r="I1124" s="40"/>
      <c r="J1124" s="5">
        <v>0</v>
      </c>
      <c r="K1124" s="5" t="s">
        <v>166</v>
      </c>
      <c r="L1124" s="5" t="s">
        <v>166</v>
      </c>
    </row>
    <row r="1125" spans="1:12" ht="37.5" hidden="1">
      <c r="A1125" s="67"/>
      <c r="B1125" s="70"/>
      <c r="C1125" s="56"/>
      <c r="D1125" s="12" t="s">
        <v>163</v>
      </c>
      <c r="E1125" s="38">
        <v>0</v>
      </c>
      <c r="F1125" s="38" t="s">
        <v>166</v>
      </c>
      <c r="G1125" s="38" t="s">
        <v>166</v>
      </c>
      <c r="H1125" s="38" t="s">
        <v>166</v>
      </c>
      <c r="I1125" s="40"/>
      <c r="J1125" s="5">
        <v>0</v>
      </c>
      <c r="K1125" s="5" t="s">
        <v>166</v>
      </c>
      <c r="L1125" s="5" t="s">
        <v>166</v>
      </c>
    </row>
    <row r="1126" spans="1:12">
      <c r="A1126" s="65" t="s">
        <v>385</v>
      </c>
      <c r="B1126" s="68" t="s">
        <v>169</v>
      </c>
      <c r="C1126" s="55" t="s">
        <v>3</v>
      </c>
      <c r="D1126" s="11" t="s">
        <v>1</v>
      </c>
      <c r="E1126" s="38">
        <f>E1127+E1129+E1131+E1133+E1134</f>
        <v>1076788.1000000001</v>
      </c>
      <c r="F1126" s="38" t="s">
        <v>166</v>
      </c>
      <c r="G1126" s="38" t="s">
        <v>166</v>
      </c>
      <c r="H1126" s="38" t="s">
        <v>166</v>
      </c>
      <c r="I1126" s="38">
        <f>I1127+I1129+I1131+I1133+I1134</f>
        <v>263567.5</v>
      </c>
      <c r="J1126" s="5">
        <f t="shared" ref="J1126:J1172" si="234">I1126/E1126*100</f>
        <v>24.477192866451624</v>
      </c>
      <c r="K1126" s="5" t="s">
        <v>166</v>
      </c>
      <c r="L1126" s="5" t="s">
        <v>166</v>
      </c>
    </row>
    <row r="1127" spans="1:12">
      <c r="A1127" s="66"/>
      <c r="B1127" s="69"/>
      <c r="C1127" s="55"/>
      <c r="D1127" s="12" t="s">
        <v>2</v>
      </c>
      <c r="E1127" s="38">
        <v>0</v>
      </c>
      <c r="F1127" s="40">
        <v>0</v>
      </c>
      <c r="G1127" s="40">
        <v>0</v>
      </c>
      <c r="H1127" s="40">
        <v>0</v>
      </c>
      <c r="I1127" s="40">
        <v>0</v>
      </c>
      <c r="J1127" s="5">
        <v>0</v>
      </c>
      <c r="K1127" s="5">
        <v>0</v>
      </c>
      <c r="L1127" s="5">
        <v>0</v>
      </c>
    </row>
    <row r="1128" spans="1:12" ht="37.5">
      <c r="A1128" s="66"/>
      <c r="B1128" s="69"/>
      <c r="C1128" s="55"/>
      <c r="D1128" s="12" t="s">
        <v>153</v>
      </c>
      <c r="E1128" s="38">
        <v>0</v>
      </c>
      <c r="F1128" s="40">
        <v>0</v>
      </c>
      <c r="G1128" s="40">
        <v>0</v>
      </c>
      <c r="H1128" s="40">
        <v>0</v>
      </c>
      <c r="I1128" s="40">
        <v>0</v>
      </c>
      <c r="J1128" s="5">
        <v>0</v>
      </c>
      <c r="K1128" s="5">
        <v>0</v>
      </c>
      <c r="L1128" s="5">
        <v>0</v>
      </c>
    </row>
    <row r="1129" spans="1:12" ht="37.5">
      <c r="A1129" s="66"/>
      <c r="B1129" s="69"/>
      <c r="C1129" s="55"/>
      <c r="D1129" s="12" t="s">
        <v>6</v>
      </c>
      <c r="E1129" s="38">
        <v>1076788.1000000001</v>
      </c>
      <c r="F1129" s="38">
        <v>1076788.1000000001</v>
      </c>
      <c r="G1129" s="38">
        <v>1076788.1000000001</v>
      </c>
      <c r="H1129" s="41">
        <v>263567.5</v>
      </c>
      <c r="I1129" s="41">
        <v>263567.5</v>
      </c>
      <c r="J1129" s="5">
        <f t="shared" si="234"/>
        <v>24.477192866451624</v>
      </c>
      <c r="K1129" s="5">
        <f t="shared" ref="K1129" si="235">H1129/F1129*100</f>
        <v>24.477192866451624</v>
      </c>
      <c r="L1129" s="5">
        <f t="shared" ref="L1129" si="236">H1129/G1129*100</f>
        <v>24.477192866451624</v>
      </c>
    </row>
    <row r="1130" spans="1:12" ht="56.25">
      <c r="A1130" s="66"/>
      <c r="B1130" s="69"/>
      <c r="C1130" s="55"/>
      <c r="D1130" s="13" t="s">
        <v>154</v>
      </c>
      <c r="E1130" s="40">
        <v>0</v>
      </c>
      <c r="F1130" s="40">
        <v>0</v>
      </c>
      <c r="G1130" s="40">
        <v>0</v>
      </c>
      <c r="H1130" s="40">
        <v>0</v>
      </c>
      <c r="I1130" s="40">
        <v>0</v>
      </c>
      <c r="J1130" s="5">
        <v>0</v>
      </c>
      <c r="K1130" s="5">
        <v>0</v>
      </c>
      <c r="L1130" s="5">
        <v>0</v>
      </c>
    </row>
    <row r="1131" spans="1:12" ht="75">
      <c r="A1131" s="66"/>
      <c r="B1131" s="69"/>
      <c r="C1131" s="55"/>
      <c r="D1131" s="13" t="s">
        <v>159</v>
      </c>
      <c r="E1131" s="40">
        <v>0</v>
      </c>
      <c r="F1131" s="40">
        <v>0</v>
      </c>
      <c r="G1131" s="40">
        <v>0</v>
      </c>
      <c r="H1131" s="40">
        <v>0</v>
      </c>
      <c r="I1131" s="40">
        <v>0</v>
      </c>
      <c r="J1131" s="5">
        <v>0</v>
      </c>
      <c r="K1131" s="5">
        <v>0</v>
      </c>
      <c r="L1131" s="5">
        <v>0</v>
      </c>
    </row>
    <row r="1132" spans="1:12" ht="56.25">
      <c r="A1132" s="66"/>
      <c r="B1132" s="69"/>
      <c r="C1132" s="55"/>
      <c r="D1132" s="13" t="s">
        <v>154</v>
      </c>
      <c r="E1132" s="40">
        <v>0</v>
      </c>
      <c r="F1132" s="40">
        <v>0</v>
      </c>
      <c r="G1132" s="40">
        <v>0</v>
      </c>
      <c r="H1132" s="40">
        <v>0</v>
      </c>
      <c r="I1132" s="40">
        <v>0</v>
      </c>
      <c r="J1132" s="5">
        <v>0</v>
      </c>
      <c r="K1132" s="5">
        <v>0</v>
      </c>
      <c r="L1132" s="5">
        <v>0</v>
      </c>
    </row>
    <row r="1133" spans="1:12">
      <c r="A1133" s="66"/>
      <c r="B1133" s="69"/>
      <c r="C1133" s="55"/>
      <c r="D1133" s="12" t="s">
        <v>162</v>
      </c>
      <c r="E1133" s="38">
        <v>0</v>
      </c>
      <c r="F1133" s="38" t="s">
        <v>166</v>
      </c>
      <c r="G1133" s="38" t="s">
        <v>166</v>
      </c>
      <c r="H1133" s="38" t="s">
        <v>166</v>
      </c>
      <c r="I1133" s="40">
        <v>0</v>
      </c>
      <c r="J1133" s="5">
        <v>0</v>
      </c>
      <c r="K1133" s="5" t="s">
        <v>166</v>
      </c>
      <c r="L1133" s="5" t="s">
        <v>166</v>
      </c>
    </row>
    <row r="1134" spans="1:12" ht="37.5">
      <c r="A1134" s="67"/>
      <c r="B1134" s="70"/>
      <c r="C1134" s="56"/>
      <c r="D1134" s="12" t="s">
        <v>163</v>
      </c>
      <c r="E1134" s="38">
        <v>0</v>
      </c>
      <c r="F1134" s="38" t="s">
        <v>166</v>
      </c>
      <c r="G1134" s="38" t="s">
        <v>166</v>
      </c>
      <c r="H1134" s="38" t="s">
        <v>166</v>
      </c>
      <c r="I1134" s="40">
        <v>0</v>
      </c>
      <c r="J1134" s="5">
        <v>0</v>
      </c>
      <c r="K1134" s="5" t="s">
        <v>166</v>
      </c>
      <c r="L1134" s="5" t="s">
        <v>166</v>
      </c>
    </row>
    <row r="1135" spans="1:12">
      <c r="A1135" s="65" t="s">
        <v>386</v>
      </c>
      <c r="B1135" s="68" t="s">
        <v>60</v>
      </c>
      <c r="C1135" s="55" t="s">
        <v>3</v>
      </c>
      <c r="D1135" s="11" t="s">
        <v>1</v>
      </c>
      <c r="E1135" s="38">
        <f>E1136+E1138+E1140+E1142+E1143</f>
        <v>19158.2</v>
      </c>
      <c r="F1135" s="38" t="s">
        <v>166</v>
      </c>
      <c r="G1135" s="38" t="s">
        <v>166</v>
      </c>
      <c r="H1135" s="38" t="s">
        <v>166</v>
      </c>
      <c r="I1135" s="38">
        <f>I1136+I1138+I1140+I1142+I1143</f>
        <v>0</v>
      </c>
      <c r="J1135" s="5">
        <f t="shared" si="234"/>
        <v>0</v>
      </c>
      <c r="K1135" s="5" t="s">
        <v>166</v>
      </c>
      <c r="L1135" s="5" t="s">
        <v>166</v>
      </c>
    </row>
    <row r="1136" spans="1:12">
      <c r="A1136" s="66"/>
      <c r="B1136" s="69"/>
      <c r="C1136" s="55"/>
      <c r="D1136" s="12" t="s">
        <v>2</v>
      </c>
      <c r="E1136" s="38">
        <f>E1145+E1154+E1163+E1172+E1181</f>
        <v>19158.2</v>
      </c>
      <c r="F1136" s="38">
        <f t="shared" ref="F1136:I1136" si="237">F1145+F1154+F1163+F1172+F1181</f>
        <v>19158.2</v>
      </c>
      <c r="G1136" s="38">
        <f t="shared" si="237"/>
        <v>17268.2</v>
      </c>
      <c r="H1136" s="38">
        <f t="shared" si="237"/>
        <v>0</v>
      </c>
      <c r="I1136" s="38">
        <f t="shared" si="237"/>
        <v>0</v>
      </c>
      <c r="J1136" s="5">
        <f t="shared" si="234"/>
        <v>0</v>
      </c>
      <c r="K1136" s="5">
        <f t="shared" ref="K1136" si="238">H1136/F1136*100</f>
        <v>0</v>
      </c>
      <c r="L1136" s="5">
        <f t="shared" ref="L1136" si="239">H1136/G1136*100</f>
        <v>0</v>
      </c>
    </row>
    <row r="1137" spans="1:12" ht="37.5">
      <c r="A1137" s="66"/>
      <c r="B1137" s="69"/>
      <c r="C1137" s="55"/>
      <c r="D1137" s="12" t="s">
        <v>153</v>
      </c>
      <c r="E1137" s="38">
        <f t="shared" ref="E1137:I1143" si="240">E1146+E1155+E1164+E1173+E1182</f>
        <v>0</v>
      </c>
      <c r="F1137" s="38">
        <f t="shared" si="240"/>
        <v>0</v>
      </c>
      <c r="G1137" s="38">
        <f t="shared" si="240"/>
        <v>0</v>
      </c>
      <c r="H1137" s="38">
        <f t="shared" si="240"/>
        <v>0</v>
      </c>
      <c r="I1137" s="38">
        <f t="shared" si="240"/>
        <v>0</v>
      </c>
      <c r="J1137" s="5">
        <v>0</v>
      </c>
      <c r="K1137" s="5">
        <v>0</v>
      </c>
      <c r="L1137" s="5">
        <v>0</v>
      </c>
    </row>
    <row r="1138" spans="1:12" ht="37.5">
      <c r="A1138" s="66"/>
      <c r="B1138" s="69"/>
      <c r="C1138" s="55"/>
      <c r="D1138" s="12" t="s">
        <v>6</v>
      </c>
      <c r="E1138" s="38">
        <f t="shared" si="240"/>
        <v>0</v>
      </c>
      <c r="F1138" s="38">
        <f t="shared" si="240"/>
        <v>0</v>
      </c>
      <c r="G1138" s="38">
        <f t="shared" si="240"/>
        <v>0</v>
      </c>
      <c r="H1138" s="38">
        <f t="shared" si="240"/>
        <v>0</v>
      </c>
      <c r="I1138" s="38">
        <f t="shared" si="240"/>
        <v>0</v>
      </c>
      <c r="J1138" s="5">
        <v>0</v>
      </c>
      <c r="K1138" s="5">
        <v>0</v>
      </c>
      <c r="L1138" s="5">
        <v>0</v>
      </c>
    </row>
    <row r="1139" spans="1:12" ht="56.25">
      <c r="A1139" s="66"/>
      <c r="B1139" s="69"/>
      <c r="C1139" s="55"/>
      <c r="D1139" s="13" t="s">
        <v>154</v>
      </c>
      <c r="E1139" s="38">
        <f t="shared" si="240"/>
        <v>0</v>
      </c>
      <c r="F1139" s="38">
        <f t="shared" si="240"/>
        <v>0</v>
      </c>
      <c r="G1139" s="38">
        <f t="shared" si="240"/>
        <v>0</v>
      </c>
      <c r="H1139" s="38">
        <f t="shared" si="240"/>
        <v>0</v>
      </c>
      <c r="I1139" s="38">
        <f t="shared" si="240"/>
        <v>0</v>
      </c>
      <c r="J1139" s="5">
        <v>0</v>
      </c>
      <c r="K1139" s="5">
        <v>0</v>
      </c>
      <c r="L1139" s="5">
        <v>0</v>
      </c>
    </row>
    <row r="1140" spans="1:12" ht="75">
      <c r="A1140" s="66"/>
      <c r="B1140" s="69"/>
      <c r="C1140" s="55"/>
      <c r="D1140" s="13" t="s">
        <v>159</v>
      </c>
      <c r="E1140" s="38">
        <f t="shared" si="240"/>
        <v>0</v>
      </c>
      <c r="F1140" s="38">
        <f t="shared" si="240"/>
        <v>0</v>
      </c>
      <c r="G1140" s="38">
        <f t="shared" si="240"/>
        <v>0</v>
      </c>
      <c r="H1140" s="38">
        <f t="shared" si="240"/>
        <v>0</v>
      </c>
      <c r="I1140" s="38">
        <f t="shared" si="240"/>
        <v>0</v>
      </c>
      <c r="J1140" s="5">
        <v>0</v>
      </c>
      <c r="K1140" s="5">
        <v>0</v>
      </c>
      <c r="L1140" s="5">
        <v>0</v>
      </c>
    </row>
    <row r="1141" spans="1:12" ht="56.25">
      <c r="A1141" s="66"/>
      <c r="B1141" s="69"/>
      <c r="C1141" s="55"/>
      <c r="D1141" s="13" t="s">
        <v>154</v>
      </c>
      <c r="E1141" s="38">
        <f t="shared" si="240"/>
        <v>0</v>
      </c>
      <c r="F1141" s="38">
        <f t="shared" si="240"/>
        <v>0</v>
      </c>
      <c r="G1141" s="38">
        <f t="shared" si="240"/>
        <v>0</v>
      </c>
      <c r="H1141" s="38">
        <f t="shared" si="240"/>
        <v>0</v>
      </c>
      <c r="I1141" s="38">
        <f t="shared" si="240"/>
        <v>0</v>
      </c>
      <c r="J1141" s="5">
        <v>0</v>
      </c>
      <c r="K1141" s="5">
        <v>0</v>
      </c>
      <c r="L1141" s="5">
        <v>0</v>
      </c>
    </row>
    <row r="1142" spans="1:12">
      <c r="A1142" s="66"/>
      <c r="B1142" s="69"/>
      <c r="C1142" s="55"/>
      <c r="D1142" s="12" t="s">
        <v>162</v>
      </c>
      <c r="E1142" s="38">
        <f t="shared" si="240"/>
        <v>0</v>
      </c>
      <c r="F1142" s="38" t="s">
        <v>166</v>
      </c>
      <c r="G1142" s="38" t="s">
        <v>166</v>
      </c>
      <c r="H1142" s="38" t="s">
        <v>166</v>
      </c>
      <c r="I1142" s="38">
        <f t="shared" si="240"/>
        <v>0</v>
      </c>
      <c r="J1142" s="5">
        <v>0</v>
      </c>
      <c r="K1142" s="5" t="s">
        <v>166</v>
      </c>
      <c r="L1142" s="5" t="s">
        <v>166</v>
      </c>
    </row>
    <row r="1143" spans="1:12" ht="37.5">
      <c r="A1143" s="67"/>
      <c r="B1143" s="70"/>
      <c r="C1143" s="56"/>
      <c r="D1143" s="12" t="s">
        <v>163</v>
      </c>
      <c r="E1143" s="38">
        <f t="shared" si="240"/>
        <v>0</v>
      </c>
      <c r="F1143" s="38" t="s">
        <v>166</v>
      </c>
      <c r="G1143" s="38" t="s">
        <v>166</v>
      </c>
      <c r="H1143" s="38" t="s">
        <v>166</v>
      </c>
      <c r="I1143" s="38">
        <f t="shared" si="240"/>
        <v>0</v>
      </c>
      <c r="J1143" s="5">
        <v>0</v>
      </c>
      <c r="K1143" s="5" t="s">
        <v>166</v>
      </c>
      <c r="L1143" s="5" t="s">
        <v>166</v>
      </c>
    </row>
    <row r="1144" spans="1:12">
      <c r="A1144" s="65" t="s">
        <v>387</v>
      </c>
      <c r="B1144" s="68" t="s">
        <v>61</v>
      </c>
      <c r="C1144" s="55" t="s">
        <v>3</v>
      </c>
      <c r="D1144" s="11" t="s">
        <v>1</v>
      </c>
      <c r="E1144" s="38">
        <f>E1145+E1147+E1149+E1151+E1152</f>
        <v>4250</v>
      </c>
      <c r="F1144" s="38" t="s">
        <v>166</v>
      </c>
      <c r="G1144" s="38" t="s">
        <v>166</v>
      </c>
      <c r="H1144" s="38" t="s">
        <v>166</v>
      </c>
      <c r="I1144" s="38">
        <f>I1145+I1147+I1149+I1151+I1152</f>
        <v>0</v>
      </c>
      <c r="J1144" s="5">
        <f t="shared" si="234"/>
        <v>0</v>
      </c>
      <c r="K1144" s="5" t="s">
        <v>166</v>
      </c>
      <c r="L1144" s="5" t="s">
        <v>166</v>
      </c>
    </row>
    <row r="1145" spans="1:12">
      <c r="A1145" s="66"/>
      <c r="B1145" s="69"/>
      <c r="C1145" s="55"/>
      <c r="D1145" s="12" t="s">
        <v>2</v>
      </c>
      <c r="E1145" s="38">
        <v>4250</v>
      </c>
      <c r="F1145" s="41">
        <v>4250</v>
      </c>
      <c r="G1145" s="41">
        <v>3850.8</v>
      </c>
      <c r="H1145" s="40">
        <v>0</v>
      </c>
      <c r="I1145" s="40">
        <v>0</v>
      </c>
      <c r="J1145" s="5">
        <f t="shared" si="234"/>
        <v>0</v>
      </c>
      <c r="K1145" s="5">
        <f t="shared" ref="K1145" si="241">H1145/F1145*100</f>
        <v>0</v>
      </c>
      <c r="L1145" s="5">
        <f t="shared" ref="L1145" si="242">H1145/G1145*100</f>
        <v>0</v>
      </c>
    </row>
    <row r="1146" spans="1:12" ht="37.5">
      <c r="A1146" s="66"/>
      <c r="B1146" s="69"/>
      <c r="C1146" s="55"/>
      <c r="D1146" s="12" t="s">
        <v>153</v>
      </c>
      <c r="E1146" s="38">
        <v>0</v>
      </c>
      <c r="F1146" s="38">
        <v>0</v>
      </c>
      <c r="G1146" s="38">
        <v>0</v>
      </c>
      <c r="H1146" s="38">
        <v>0</v>
      </c>
      <c r="I1146" s="38">
        <v>0</v>
      </c>
      <c r="J1146" s="5">
        <v>0</v>
      </c>
      <c r="K1146" s="5">
        <v>0</v>
      </c>
      <c r="L1146" s="5">
        <v>0</v>
      </c>
    </row>
    <row r="1147" spans="1:12" ht="37.5">
      <c r="A1147" s="66"/>
      <c r="B1147" s="69"/>
      <c r="C1147" s="55"/>
      <c r="D1147" s="12" t="s">
        <v>6</v>
      </c>
      <c r="E1147" s="38">
        <v>0</v>
      </c>
      <c r="F1147" s="38">
        <v>0</v>
      </c>
      <c r="G1147" s="38">
        <v>0</v>
      </c>
      <c r="H1147" s="38">
        <v>0</v>
      </c>
      <c r="I1147" s="38">
        <v>0</v>
      </c>
      <c r="J1147" s="5">
        <v>0</v>
      </c>
      <c r="K1147" s="5">
        <v>0</v>
      </c>
      <c r="L1147" s="5">
        <v>0</v>
      </c>
    </row>
    <row r="1148" spans="1:12" ht="56.25">
      <c r="A1148" s="66"/>
      <c r="B1148" s="69"/>
      <c r="C1148" s="55"/>
      <c r="D1148" s="13" t="s">
        <v>154</v>
      </c>
      <c r="E1148" s="38">
        <v>0</v>
      </c>
      <c r="F1148" s="38">
        <v>0</v>
      </c>
      <c r="G1148" s="38">
        <v>0</v>
      </c>
      <c r="H1148" s="38">
        <v>0</v>
      </c>
      <c r="I1148" s="38">
        <v>0</v>
      </c>
      <c r="J1148" s="5">
        <v>0</v>
      </c>
      <c r="K1148" s="5">
        <v>0</v>
      </c>
      <c r="L1148" s="5">
        <v>0</v>
      </c>
    </row>
    <row r="1149" spans="1:12" ht="75">
      <c r="A1149" s="66"/>
      <c r="B1149" s="69"/>
      <c r="C1149" s="55"/>
      <c r="D1149" s="13" t="s">
        <v>159</v>
      </c>
      <c r="E1149" s="38">
        <v>0</v>
      </c>
      <c r="F1149" s="38">
        <v>0</v>
      </c>
      <c r="G1149" s="38">
        <v>0</v>
      </c>
      <c r="H1149" s="38">
        <v>0</v>
      </c>
      <c r="I1149" s="38">
        <v>0</v>
      </c>
      <c r="J1149" s="5">
        <v>0</v>
      </c>
      <c r="K1149" s="5">
        <v>0</v>
      </c>
      <c r="L1149" s="5">
        <v>0</v>
      </c>
    </row>
    <row r="1150" spans="1:12" ht="56.25">
      <c r="A1150" s="66"/>
      <c r="B1150" s="69"/>
      <c r="C1150" s="55"/>
      <c r="D1150" s="13" t="s">
        <v>154</v>
      </c>
      <c r="E1150" s="38">
        <v>0</v>
      </c>
      <c r="F1150" s="38">
        <v>0</v>
      </c>
      <c r="G1150" s="38">
        <v>0</v>
      </c>
      <c r="H1150" s="38">
        <v>0</v>
      </c>
      <c r="I1150" s="38">
        <v>0</v>
      </c>
      <c r="J1150" s="5">
        <v>0</v>
      </c>
      <c r="K1150" s="5">
        <v>0</v>
      </c>
      <c r="L1150" s="5">
        <v>0</v>
      </c>
    </row>
    <row r="1151" spans="1:12">
      <c r="A1151" s="66"/>
      <c r="B1151" s="69"/>
      <c r="C1151" s="55"/>
      <c r="D1151" s="12" t="s">
        <v>162</v>
      </c>
      <c r="E1151" s="38">
        <v>0</v>
      </c>
      <c r="F1151" s="38" t="s">
        <v>166</v>
      </c>
      <c r="G1151" s="38" t="s">
        <v>166</v>
      </c>
      <c r="H1151" s="38" t="s">
        <v>166</v>
      </c>
      <c r="I1151" s="38">
        <v>0</v>
      </c>
      <c r="J1151" s="5">
        <v>0</v>
      </c>
      <c r="K1151" s="5" t="s">
        <v>166</v>
      </c>
      <c r="L1151" s="5" t="s">
        <v>166</v>
      </c>
    </row>
    <row r="1152" spans="1:12" ht="37.5">
      <c r="A1152" s="67"/>
      <c r="B1152" s="70"/>
      <c r="C1152" s="56"/>
      <c r="D1152" s="12" t="s">
        <v>163</v>
      </c>
      <c r="E1152" s="38">
        <v>0</v>
      </c>
      <c r="F1152" s="38" t="s">
        <v>166</v>
      </c>
      <c r="G1152" s="38" t="s">
        <v>166</v>
      </c>
      <c r="H1152" s="38" t="s">
        <v>166</v>
      </c>
      <c r="I1152" s="38">
        <v>0</v>
      </c>
      <c r="J1152" s="5">
        <v>0</v>
      </c>
      <c r="K1152" s="5" t="s">
        <v>166</v>
      </c>
      <c r="L1152" s="5" t="s">
        <v>166</v>
      </c>
    </row>
    <row r="1153" spans="1:12">
      <c r="A1153" s="65" t="s">
        <v>388</v>
      </c>
      <c r="B1153" s="68" t="s">
        <v>389</v>
      </c>
      <c r="C1153" s="55" t="s">
        <v>3</v>
      </c>
      <c r="D1153" s="11" t="s">
        <v>1</v>
      </c>
      <c r="E1153" s="38">
        <f>E1154+E1156+E1158+E1160+E1161</f>
        <v>300</v>
      </c>
      <c r="F1153" s="38" t="s">
        <v>166</v>
      </c>
      <c r="G1153" s="38" t="s">
        <v>166</v>
      </c>
      <c r="H1153" s="38" t="s">
        <v>166</v>
      </c>
      <c r="I1153" s="38">
        <f>I1154+I1156+I1158+I1160+I1161</f>
        <v>0</v>
      </c>
      <c r="J1153" s="5">
        <f t="shared" si="234"/>
        <v>0</v>
      </c>
      <c r="K1153" s="5" t="s">
        <v>166</v>
      </c>
      <c r="L1153" s="5" t="s">
        <v>166</v>
      </c>
    </row>
    <row r="1154" spans="1:12">
      <c r="A1154" s="66"/>
      <c r="B1154" s="69"/>
      <c r="C1154" s="55"/>
      <c r="D1154" s="12" t="s">
        <v>2</v>
      </c>
      <c r="E1154" s="38">
        <v>300</v>
      </c>
      <c r="F1154" s="41">
        <v>300</v>
      </c>
      <c r="G1154" s="41">
        <v>270</v>
      </c>
      <c r="H1154" s="40">
        <v>0</v>
      </c>
      <c r="I1154" s="40">
        <v>0</v>
      </c>
      <c r="J1154" s="5">
        <f t="shared" si="234"/>
        <v>0</v>
      </c>
      <c r="K1154" s="5">
        <f t="shared" ref="K1154" si="243">H1154/F1154*100</f>
        <v>0</v>
      </c>
      <c r="L1154" s="5">
        <f t="shared" ref="L1154" si="244">H1154/G1154*100</f>
        <v>0</v>
      </c>
    </row>
    <row r="1155" spans="1:12" ht="37.5">
      <c r="A1155" s="66"/>
      <c r="B1155" s="69"/>
      <c r="C1155" s="55"/>
      <c r="D1155" s="12" t="s">
        <v>153</v>
      </c>
      <c r="E1155" s="38">
        <v>0</v>
      </c>
      <c r="F1155" s="38">
        <v>0</v>
      </c>
      <c r="G1155" s="38">
        <v>0</v>
      </c>
      <c r="H1155" s="38">
        <v>0</v>
      </c>
      <c r="I1155" s="38">
        <v>0</v>
      </c>
      <c r="J1155" s="5">
        <v>0</v>
      </c>
      <c r="K1155" s="5">
        <v>0</v>
      </c>
      <c r="L1155" s="5">
        <v>0</v>
      </c>
    </row>
    <row r="1156" spans="1:12" ht="37.5">
      <c r="A1156" s="66"/>
      <c r="B1156" s="69"/>
      <c r="C1156" s="55"/>
      <c r="D1156" s="12" t="s">
        <v>6</v>
      </c>
      <c r="E1156" s="38">
        <v>0</v>
      </c>
      <c r="F1156" s="38">
        <v>0</v>
      </c>
      <c r="G1156" s="38">
        <v>0</v>
      </c>
      <c r="H1156" s="38">
        <v>0</v>
      </c>
      <c r="I1156" s="38">
        <v>0</v>
      </c>
      <c r="J1156" s="5">
        <v>0</v>
      </c>
      <c r="K1156" s="5">
        <v>0</v>
      </c>
      <c r="L1156" s="5">
        <v>0</v>
      </c>
    </row>
    <row r="1157" spans="1:12" ht="56.25">
      <c r="A1157" s="66"/>
      <c r="B1157" s="69"/>
      <c r="C1157" s="55"/>
      <c r="D1157" s="13" t="s">
        <v>154</v>
      </c>
      <c r="E1157" s="38">
        <v>0</v>
      </c>
      <c r="F1157" s="38">
        <v>0</v>
      </c>
      <c r="G1157" s="38">
        <v>0</v>
      </c>
      <c r="H1157" s="38">
        <v>0</v>
      </c>
      <c r="I1157" s="38">
        <v>0</v>
      </c>
      <c r="J1157" s="5">
        <v>0</v>
      </c>
      <c r="K1157" s="5">
        <v>0</v>
      </c>
      <c r="L1157" s="5">
        <v>0</v>
      </c>
    </row>
    <row r="1158" spans="1:12" ht="75">
      <c r="A1158" s="66"/>
      <c r="B1158" s="69"/>
      <c r="C1158" s="55"/>
      <c r="D1158" s="13" t="s">
        <v>159</v>
      </c>
      <c r="E1158" s="38">
        <v>0</v>
      </c>
      <c r="F1158" s="38">
        <v>0</v>
      </c>
      <c r="G1158" s="38">
        <v>0</v>
      </c>
      <c r="H1158" s="38">
        <v>0</v>
      </c>
      <c r="I1158" s="38">
        <v>0</v>
      </c>
      <c r="J1158" s="5">
        <v>0</v>
      </c>
      <c r="K1158" s="5">
        <v>0</v>
      </c>
      <c r="L1158" s="5">
        <v>0</v>
      </c>
    </row>
    <row r="1159" spans="1:12" ht="56.25">
      <c r="A1159" s="66"/>
      <c r="B1159" s="69"/>
      <c r="C1159" s="55"/>
      <c r="D1159" s="13" t="s">
        <v>154</v>
      </c>
      <c r="E1159" s="38">
        <v>0</v>
      </c>
      <c r="F1159" s="38">
        <v>0</v>
      </c>
      <c r="G1159" s="38">
        <v>0</v>
      </c>
      <c r="H1159" s="38">
        <v>0</v>
      </c>
      <c r="I1159" s="38">
        <v>0</v>
      </c>
      <c r="J1159" s="5">
        <v>0</v>
      </c>
      <c r="K1159" s="5">
        <v>0</v>
      </c>
      <c r="L1159" s="5">
        <v>0</v>
      </c>
    </row>
    <row r="1160" spans="1:12">
      <c r="A1160" s="66"/>
      <c r="B1160" s="69"/>
      <c r="C1160" s="55"/>
      <c r="D1160" s="12" t="s">
        <v>162</v>
      </c>
      <c r="E1160" s="38">
        <v>0</v>
      </c>
      <c r="F1160" s="38" t="s">
        <v>166</v>
      </c>
      <c r="G1160" s="38" t="s">
        <v>166</v>
      </c>
      <c r="H1160" s="38" t="s">
        <v>166</v>
      </c>
      <c r="I1160" s="38">
        <v>0</v>
      </c>
      <c r="J1160" s="5">
        <v>0</v>
      </c>
      <c r="K1160" s="5" t="s">
        <v>166</v>
      </c>
      <c r="L1160" s="5" t="s">
        <v>166</v>
      </c>
    </row>
    <row r="1161" spans="1:12" ht="37.5">
      <c r="A1161" s="67"/>
      <c r="B1161" s="70"/>
      <c r="C1161" s="56"/>
      <c r="D1161" s="12" t="s">
        <v>163</v>
      </c>
      <c r="E1161" s="38">
        <v>0</v>
      </c>
      <c r="F1161" s="38" t="s">
        <v>166</v>
      </c>
      <c r="G1161" s="38" t="s">
        <v>166</v>
      </c>
      <c r="H1161" s="38" t="s">
        <v>166</v>
      </c>
      <c r="I1161" s="38">
        <v>0</v>
      </c>
      <c r="J1161" s="5">
        <v>0</v>
      </c>
      <c r="K1161" s="5" t="s">
        <v>166</v>
      </c>
      <c r="L1161" s="5" t="s">
        <v>166</v>
      </c>
    </row>
    <row r="1162" spans="1:12">
      <c r="A1162" s="65" t="s">
        <v>390</v>
      </c>
      <c r="B1162" s="68" t="s">
        <v>177</v>
      </c>
      <c r="C1162" s="55" t="s">
        <v>3</v>
      </c>
      <c r="D1162" s="11" t="s">
        <v>1</v>
      </c>
      <c r="E1162" s="38">
        <f>E1163+E1165+E1167+E1169+E1170</f>
        <v>10258.200000000001</v>
      </c>
      <c r="F1162" s="38" t="s">
        <v>166</v>
      </c>
      <c r="G1162" s="38" t="s">
        <v>166</v>
      </c>
      <c r="H1162" s="38" t="s">
        <v>166</v>
      </c>
      <c r="I1162" s="38">
        <f>I1163+I1165+I1167+I1169+I1170</f>
        <v>0</v>
      </c>
      <c r="J1162" s="5">
        <f t="shared" si="234"/>
        <v>0</v>
      </c>
      <c r="K1162" s="5" t="s">
        <v>166</v>
      </c>
      <c r="L1162" s="5" t="s">
        <v>166</v>
      </c>
    </row>
    <row r="1163" spans="1:12">
      <c r="A1163" s="66"/>
      <c r="B1163" s="69"/>
      <c r="C1163" s="55"/>
      <c r="D1163" s="12" t="s">
        <v>2</v>
      </c>
      <c r="E1163" s="38">
        <v>10258.200000000001</v>
      </c>
      <c r="F1163" s="41">
        <v>10258.200000000001</v>
      </c>
      <c r="G1163" s="41">
        <v>9232.4</v>
      </c>
      <c r="H1163" s="40">
        <v>0</v>
      </c>
      <c r="I1163" s="40">
        <v>0</v>
      </c>
      <c r="J1163" s="5">
        <f t="shared" si="234"/>
        <v>0</v>
      </c>
      <c r="K1163" s="5">
        <f t="shared" ref="K1163" si="245">H1163/F1163*100</f>
        <v>0</v>
      </c>
      <c r="L1163" s="5">
        <f t="shared" ref="L1163" si="246">H1163/G1163*100</f>
        <v>0</v>
      </c>
    </row>
    <row r="1164" spans="1:12" ht="37.5">
      <c r="A1164" s="66"/>
      <c r="B1164" s="69"/>
      <c r="C1164" s="55"/>
      <c r="D1164" s="12" t="s">
        <v>153</v>
      </c>
      <c r="E1164" s="38">
        <v>0</v>
      </c>
      <c r="F1164" s="38">
        <v>0</v>
      </c>
      <c r="G1164" s="38">
        <v>0</v>
      </c>
      <c r="H1164" s="38">
        <v>0</v>
      </c>
      <c r="I1164" s="38">
        <v>0</v>
      </c>
      <c r="J1164" s="5">
        <v>0</v>
      </c>
      <c r="K1164" s="5">
        <v>0</v>
      </c>
      <c r="L1164" s="5">
        <v>0</v>
      </c>
    </row>
    <row r="1165" spans="1:12" ht="37.5">
      <c r="A1165" s="66"/>
      <c r="B1165" s="69"/>
      <c r="C1165" s="55"/>
      <c r="D1165" s="12" t="s">
        <v>6</v>
      </c>
      <c r="E1165" s="38">
        <v>0</v>
      </c>
      <c r="F1165" s="38">
        <v>0</v>
      </c>
      <c r="G1165" s="38">
        <v>0</v>
      </c>
      <c r="H1165" s="38">
        <v>0</v>
      </c>
      <c r="I1165" s="38">
        <v>0</v>
      </c>
      <c r="J1165" s="5">
        <v>0</v>
      </c>
      <c r="K1165" s="5">
        <v>0</v>
      </c>
      <c r="L1165" s="5">
        <v>0</v>
      </c>
    </row>
    <row r="1166" spans="1:12" ht="56.25">
      <c r="A1166" s="66"/>
      <c r="B1166" s="69"/>
      <c r="C1166" s="55"/>
      <c r="D1166" s="13" t="s">
        <v>154</v>
      </c>
      <c r="E1166" s="38">
        <v>0</v>
      </c>
      <c r="F1166" s="38">
        <v>0</v>
      </c>
      <c r="G1166" s="38">
        <v>0</v>
      </c>
      <c r="H1166" s="38">
        <v>0</v>
      </c>
      <c r="I1166" s="38">
        <v>0</v>
      </c>
      <c r="J1166" s="5">
        <v>0</v>
      </c>
      <c r="K1166" s="5">
        <v>0</v>
      </c>
      <c r="L1166" s="5">
        <v>0</v>
      </c>
    </row>
    <row r="1167" spans="1:12" ht="75">
      <c r="A1167" s="66"/>
      <c r="B1167" s="69"/>
      <c r="C1167" s="55"/>
      <c r="D1167" s="13" t="s">
        <v>159</v>
      </c>
      <c r="E1167" s="38">
        <v>0</v>
      </c>
      <c r="F1167" s="38">
        <v>0</v>
      </c>
      <c r="G1167" s="38">
        <v>0</v>
      </c>
      <c r="H1167" s="38">
        <v>0</v>
      </c>
      <c r="I1167" s="38">
        <v>0</v>
      </c>
      <c r="J1167" s="5">
        <v>0</v>
      </c>
      <c r="K1167" s="5">
        <v>0</v>
      </c>
      <c r="L1167" s="5">
        <v>0</v>
      </c>
    </row>
    <row r="1168" spans="1:12" ht="56.25">
      <c r="A1168" s="66"/>
      <c r="B1168" s="69"/>
      <c r="C1168" s="55"/>
      <c r="D1168" s="13" t="s">
        <v>154</v>
      </c>
      <c r="E1168" s="38">
        <v>0</v>
      </c>
      <c r="F1168" s="38">
        <v>0</v>
      </c>
      <c r="G1168" s="38">
        <v>0</v>
      </c>
      <c r="H1168" s="38">
        <v>0</v>
      </c>
      <c r="I1168" s="38">
        <v>0</v>
      </c>
      <c r="J1168" s="5">
        <v>0</v>
      </c>
      <c r="K1168" s="5">
        <v>0</v>
      </c>
      <c r="L1168" s="5">
        <v>0</v>
      </c>
    </row>
    <row r="1169" spans="1:12">
      <c r="A1169" s="66"/>
      <c r="B1169" s="69"/>
      <c r="C1169" s="55"/>
      <c r="D1169" s="12" t="s">
        <v>162</v>
      </c>
      <c r="E1169" s="38">
        <v>0</v>
      </c>
      <c r="F1169" s="38" t="s">
        <v>166</v>
      </c>
      <c r="G1169" s="38" t="s">
        <v>166</v>
      </c>
      <c r="H1169" s="38" t="s">
        <v>166</v>
      </c>
      <c r="I1169" s="38">
        <v>0</v>
      </c>
      <c r="J1169" s="5">
        <v>0</v>
      </c>
      <c r="K1169" s="5" t="s">
        <v>166</v>
      </c>
      <c r="L1169" s="5" t="s">
        <v>166</v>
      </c>
    </row>
    <row r="1170" spans="1:12" ht="37.5">
      <c r="A1170" s="67"/>
      <c r="B1170" s="70"/>
      <c r="C1170" s="56"/>
      <c r="D1170" s="12" t="s">
        <v>163</v>
      </c>
      <c r="E1170" s="38">
        <v>0</v>
      </c>
      <c r="F1170" s="38" t="s">
        <v>166</v>
      </c>
      <c r="G1170" s="38" t="s">
        <v>166</v>
      </c>
      <c r="H1170" s="38" t="s">
        <v>166</v>
      </c>
      <c r="I1170" s="38">
        <v>0</v>
      </c>
      <c r="J1170" s="5">
        <v>0</v>
      </c>
      <c r="K1170" s="5" t="s">
        <v>166</v>
      </c>
      <c r="L1170" s="5" t="s">
        <v>166</v>
      </c>
    </row>
    <row r="1171" spans="1:12">
      <c r="A1171" s="65" t="s">
        <v>391</v>
      </c>
      <c r="B1171" s="68" t="s">
        <v>392</v>
      </c>
      <c r="C1171" s="55" t="s">
        <v>3</v>
      </c>
      <c r="D1171" s="11" t="s">
        <v>1</v>
      </c>
      <c r="E1171" s="38">
        <f>E1172+E1174+E1176+E1178+E1179</f>
        <v>100</v>
      </c>
      <c r="F1171" s="38" t="s">
        <v>166</v>
      </c>
      <c r="G1171" s="38" t="s">
        <v>166</v>
      </c>
      <c r="H1171" s="38" t="s">
        <v>166</v>
      </c>
      <c r="I1171" s="38">
        <f>I1172+I1174+I1176+I1178+I1179</f>
        <v>0</v>
      </c>
      <c r="J1171" s="5">
        <f t="shared" si="234"/>
        <v>0</v>
      </c>
      <c r="K1171" s="5" t="s">
        <v>166</v>
      </c>
      <c r="L1171" s="5" t="s">
        <v>166</v>
      </c>
    </row>
    <row r="1172" spans="1:12">
      <c r="A1172" s="66"/>
      <c r="B1172" s="69"/>
      <c r="C1172" s="55"/>
      <c r="D1172" s="12" t="s">
        <v>2</v>
      </c>
      <c r="E1172" s="38">
        <v>100</v>
      </c>
      <c r="F1172" s="41">
        <v>100</v>
      </c>
      <c r="G1172" s="41">
        <v>90</v>
      </c>
      <c r="H1172" s="40">
        <v>0</v>
      </c>
      <c r="I1172" s="40">
        <v>0</v>
      </c>
      <c r="J1172" s="5">
        <f t="shared" si="234"/>
        <v>0</v>
      </c>
      <c r="K1172" s="5">
        <f t="shared" ref="K1172" si="247">H1172/F1172*100</f>
        <v>0</v>
      </c>
      <c r="L1172" s="5">
        <f t="shared" ref="L1172" si="248">H1172/G1172*100</f>
        <v>0</v>
      </c>
    </row>
    <row r="1173" spans="1:12" ht="37.5">
      <c r="A1173" s="66"/>
      <c r="B1173" s="69"/>
      <c r="C1173" s="55"/>
      <c r="D1173" s="12" t="s">
        <v>153</v>
      </c>
      <c r="E1173" s="38">
        <v>0</v>
      </c>
      <c r="F1173" s="38">
        <v>0</v>
      </c>
      <c r="G1173" s="38">
        <v>0</v>
      </c>
      <c r="H1173" s="38">
        <v>0</v>
      </c>
      <c r="I1173" s="38">
        <v>0</v>
      </c>
      <c r="J1173" s="5">
        <v>0</v>
      </c>
      <c r="K1173" s="5">
        <v>0</v>
      </c>
      <c r="L1173" s="5">
        <v>0</v>
      </c>
    </row>
    <row r="1174" spans="1:12" ht="37.5">
      <c r="A1174" s="66"/>
      <c r="B1174" s="69"/>
      <c r="C1174" s="55"/>
      <c r="D1174" s="12" t="s">
        <v>6</v>
      </c>
      <c r="E1174" s="38">
        <v>0</v>
      </c>
      <c r="F1174" s="38">
        <v>0</v>
      </c>
      <c r="G1174" s="38">
        <v>0</v>
      </c>
      <c r="H1174" s="38">
        <v>0</v>
      </c>
      <c r="I1174" s="38">
        <v>0</v>
      </c>
      <c r="J1174" s="5">
        <v>0</v>
      </c>
      <c r="K1174" s="5">
        <v>0</v>
      </c>
      <c r="L1174" s="5">
        <v>0</v>
      </c>
    </row>
    <row r="1175" spans="1:12" ht="56.25">
      <c r="A1175" s="66"/>
      <c r="B1175" s="69"/>
      <c r="C1175" s="55"/>
      <c r="D1175" s="13" t="s">
        <v>154</v>
      </c>
      <c r="E1175" s="38">
        <v>0</v>
      </c>
      <c r="F1175" s="38">
        <v>0</v>
      </c>
      <c r="G1175" s="38">
        <v>0</v>
      </c>
      <c r="H1175" s="38">
        <v>0</v>
      </c>
      <c r="I1175" s="38">
        <v>0</v>
      </c>
      <c r="J1175" s="5">
        <v>0</v>
      </c>
      <c r="K1175" s="5">
        <v>0</v>
      </c>
      <c r="L1175" s="5">
        <v>0</v>
      </c>
    </row>
    <row r="1176" spans="1:12" ht="75">
      <c r="A1176" s="66"/>
      <c r="B1176" s="69"/>
      <c r="C1176" s="55"/>
      <c r="D1176" s="13" t="s">
        <v>159</v>
      </c>
      <c r="E1176" s="38">
        <v>0</v>
      </c>
      <c r="F1176" s="38">
        <v>0</v>
      </c>
      <c r="G1176" s="38">
        <v>0</v>
      </c>
      <c r="H1176" s="38">
        <v>0</v>
      </c>
      <c r="I1176" s="38">
        <v>0</v>
      </c>
      <c r="J1176" s="5">
        <v>0</v>
      </c>
      <c r="K1176" s="5">
        <v>0</v>
      </c>
      <c r="L1176" s="5">
        <v>0</v>
      </c>
    </row>
    <row r="1177" spans="1:12" ht="56.25">
      <c r="A1177" s="66"/>
      <c r="B1177" s="69"/>
      <c r="C1177" s="55"/>
      <c r="D1177" s="13" t="s">
        <v>154</v>
      </c>
      <c r="E1177" s="38">
        <v>0</v>
      </c>
      <c r="F1177" s="38">
        <v>0</v>
      </c>
      <c r="G1177" s="38">
        <v>0</v>
      </c>
      <c r="H1177" s="38">
        <v>0</v>
      </c>
      <c r="I1177" s="38">
        <v>0</v>
      </c>
      <c r="J1177" s="5">
        <v>0</v>
      </c>
      <c r="K1177" s="5">
        <v>0</v>
      </c>
      <c r="L1177" s="5">
        <v>0</v>
      </c>
    </row>
    <row r="1178" spans="1:12">
      <c r="A1178" s="66"/>
      <c r="B1178" s="69"/>
      <c r="C1178" s="55"/>
      <c r="D1178" s="12" t="s">
        <v>162</v>
      </c>
      <c r="E1178" s="38">
        <v>0</v>
      </c>
      <c r="F1178" s="38" t="s">
        <v>166</v>
      </c>
      <c r="G1178" s="38" t="s">
        <v>166</v>
      </c>
      <c r="H1178" s="38" t="s">
        <v>166</v>
      </c>
      <c r="I1178" s="38">
        <v>0</v>
      </c>
      <c r="J1178" s="5">
        <v>0</v>
      </c>
      <c r="K1178" s="5" t="s">
        <v>166</v>
      </c>
      <c r="L1178" s="5" t="s">
        <v>166</v>
      </c>
    </row>
    <row r="1179" spans="1:12" ht="37.5">
      <c r="A1179" s="67"/>
      <c r="B1179" s="70"/>
      <c r="C1179" s="56"/>
      <c r="D1179" s="12" t="s">
        <v>163</v>
      </c>
      <c r="E1179" s="38">
        <v>0</v>
      </c>
      <c r="F1179" s="38" t="s">
        <v>166</v>
      </c>
      <c r="G1179" s="38" t="s">
        <v>166</v>
      </c>
      <c r="H1179" s="38" t="s">
        <v>166</v>
      </c>
      <c r="I1179" s="38">
        <v>0</v>
      </c>
      <c r="J1179" s="5">
        <v>0</v>
      </c>
      <c r="K1179" s="5" t="s">
        <v>166</v>
      </c>
      <c r="L1179" s="5" t="s">
        <v>166</v>
      </c>
    </row>
    <row r="1180" spans="1:12">
      <c r="A1180" s="65" t="s">
        <v>393</v>
      </c>
      <c r="B1180" s="68" t="s">
        <v>193</v>
      </c>
      <c r="C1180" s="55" t="s">
        <v>3</v>
      </c>
      <c r="D1180" s="11" t="s">
        <v>1</v>
      </c>
      <c r="E1180" s="38">
        <f>E1181+E1183+E1185+E1187+E1188</f>
        <v>4250</v>
      </c>
      <c r="F1180" s="38" t="s">
        <v>166</v>
      </c>
      <c r="G1180" s="38" t="s">
        <v>166</v>
      </c>
      <c r="H1180" s="38" t="s">
        <v>166</v>
      </c>
      <c r="I1180" s="38">
        <f>I1181+I1183+I1185+I1187+I1188</f>
        <v>0</v>
      </c>
      <c r="J1180" s="5">
        <f t="shared" ref="J1180:J1181" si="249">I1180/E1180*100</f>
        <v>0</v>
      </c>
      <c r="K1180" s="5" t="s">
        <v>166</v>
      </c>
      <c r="L1180" s="5" t="s">
        <v>166</v>
      </c>
    </row>
    <row r="1181" spans="1:12">
      <c r="A1181" s="66"/>
      <c r="B1181" s="69"/>
      <c r="C1181" s="55"/>
      <c r="D1181" s="12" t="s">
        <v>2</v>
      </c>
      <c r="E1181" s="38">
        <v>4250</v>
      </c>
      <c r="F1181" s="41">
        <v>4250</v>
      </c>
      <c r="G1181" s="41">
        <v>3825</v>
      </c>
      <c r="H1181" s="40">
        <v>0</v>
      </c>
      <c r="I1181" s="40">
        <v>0</v>
      </c>
      <c r="J1181" s="5">
        <f t="shared" si="249"/>
        <v>0</v>
      </c>
      <c r="K1181" s="5">
        <f t="shared" ref="K1181" si="250">H1181/F1181*100</f>
        <v>0</v>
      </c>
      <c r="L1181" s="5">
        <f t="shared" ref="L1181" si="251">H1181/G1181*100</f>
        <v>0</v>
      </c>
    </row>
    <row r="1182" spans="1:12" ht="37.5">
      <c r="A1182" s="66"/>
      <c r="B1182" s="69"/>
      <c r="C1182" s="55"/>
      <c r="D1182" s="12" t="s">
        <v>153</v>
      </c>
      <c r="E1182" s="38">
        <v>0</v>
      </c>
      <c r="F1182" s="38">
        <v>0</v>
      </c>
      <c r="G1182" s="38">
        <v>0</v>
      </c>
      <c r="H1182" s="38">
        <v>0</v>
      </c>
      <c r="I1182" s="38">
        <v>0</v>
      </c>
      <c r="J1182" s="5">
        <v>0</v>
      </c>
      <c r="K1182" s="5">
        <v>0</v>
      </c>
      <c r="L1182" s="5">
        <v>0</v>
      </c>
    </row>
    <row r="1183" spans="1:12" ht="37.5">
      <c r="A1183" s="66"/>
      <c r="B1183" s="69"/>
      <c r="C1183" s="55"/>
      <c r="D1183" s="12" t="s">
        <v>6</v>
      </c>
      <c r="E1183" s="38">
        <v>0</v>
      </c>
      <c r="F1183" s="38">
        <v>0</v>
      </c>
      <c r="G1183" s="38">
        <v>0</v>
      </c>
      <c r="H1183" s="38">
        <v>0</v>
      </c>
      <c r="I1183" s="38">
        <v>0</v>
      </c>
      <c r="J1183" s="5">
        <v>0</v>
      </c>
      <c r="K1183" s="5">
        <v>0</v>
      </c>
      <c r="L1183" s="5">
        <v>0</v>
      </c>
    </row>
    <row r="1184" spans="1:12" ht="56.25">
      <c r="A1184" s="66"/>
      <c r="B1184" s="69"/>
      <c r="C1184" s="55"/>
      <c r="D1184" s="13" t="s">
        <v>154</v>
      </c>
      <c r="E1184" s="38">
        <v>0</v>
      </c>
      <c r="F1184" s="38">
        <v>0</v>
      </c>
      <c r="G1184" s="38">
        <v>0</v>
      </c>
      <c r="H1184" s="38">
        <v>0</v>
      </c>
      <c r="I1184" s="38">
        <v>0</v>
      </c>
      <c r="J1184" s="5">
        <v>0</v>
      </c>
      <c r="K1184" s="5">
        <v>0</v>
      </c>
      <c r="L1184" s="5">
        <v>0</v>
      </c>
    </row>
    <row r="1185" spans="1:12" ht="75">
      <c r="A1185" s="66"/>
      <c r="B1185" s="69"/>
      <c r="C1185" s="55"/>
      <c r="D1185" s="13" t="s">
        <v>159</v>
      </c>
      <c r="E1185" s="38">
        <v>0</v>
      </c>
      <c r="F1185" s="38">
        <v>0</v>
      </c>
      <c r="G1185" s="38">
        <v>0</v>
      </c>
      <c r="H1185" s="38">
        <v>0</v>
      </c>
      <c r="I1185" s="38">
        <v>0</v>
      </c>
      <c r="J1185" s="5">
        <v>0</v>
      </c>
      <c r="K1185" s="5">
        <v>0</v>
      </c>
      <c r="L1185" s="5">
        <v>0</v>
      </c>
    </row>
    <row r="1186" spans="1:12" ht="56.25">
      <c r="A1186" s="66"/>
      <c r="B1186" s="69"/>
      <c r="C1186" s="55"/>
      <c r="D1186" s="13" t="s">
        <v>154</v>
      </c>
      <c r="E1186" s="38">
        <v>0</v>
      </c>
      <c r="F1186" s="38">
        <v>0</v>
      </c>
      <c r="G1186" s="38">
        <v>0</v>
      </c>
      <c r="H1186" s="38">
        <v>0</v>
      </c>
      <c r="I1186" s="38">
        <v>0</v>
      </c>
      <c r="J1186" s="5">
        <v>0</v>
      </c>
      <c r="K1186" s="5">
        <v>0</v>
      </c>
      <c r="L1186" s="5">
        <v>0</v>
      </c>
    </row>
    <row r="1187" spans="1:12">
      <c r="A1187" s="66"/>
      <c r="B1187" s="69"/>
      <c r="C1187" s="55"/>
      <c r="D1187" s="12" t="s">
        <v>162</v>
      </c>
      <c r="E1187" s="38">
        <v>0</v>
      </c>
      <c r="F1187" s="38" t="s">
        <v>166</v>
      </c>
      <c r="G1187" s="38" t="s">
        <v>166</v>
      </c>
      <c r="H1187" s="38" t="s">
        <v>166</v>
      </c>
      <c r="I1187" s="38">
        <v>0</v>
      </c>
      <c r="J1187" s="5">
        <v>0</v>
      </c>
      <c r="K1187" s="5" t="s">
        <v>166</v>
      </c>
      <c r="L1187" s="5" t="s">
        <v>166</v>
      </c>
    </row>
    <row r="1188" spans="1:12" ht="37.5">
      <c r="A1188" s="67"/>
      <c r="B1188" s="70"/>
      <c r="C1188" s="56"/>
      <c r="D1188" s="12" t="s">
        <v>163</v>
      </c>
      <c r="E1188" s="38">
        <v>0</v>
      </c>
      <c r="F1188" s="38" t="s">
        <v>166</v>
      </c>
      <c r="G1188" s="38" t="s">
        <v>166</v>
      </c>
      <c r="H1188" s="38" t="s">
        <v>166</v>
      </c>
      <c r="I1188" s="38">
        <v>0</v>
      </c>
      <c r="J1188" s="5">
        <v>0</v>
      </c>
      <c r="K1188" s="5" t="s">
        <v>166</v>
      </c>
      <c r="L1188" s="5" t="s">
        <v>166</v>
      </c>
    </row>
    <row r="1189" spans="1:12">
      <c r="A1189" s="65" t="s">
        <v>394</v>
      </c>
      <c r="B1189" s="68" t="s">
        <v>94</v>
      </c>
      <c r="C1189" s="55" t="s">
        <v>3</v>
      </c>
      <c r="D1189" s="11" t="s">
        <v>1</v>
      </c>
      <c r="E1189" s="38">
        <f>E1190+E1192+E1194+E1196+E1197</f>
        <v>103390.5</v>
      </c>
      <c r="F1189" s="38" t="s">
        <v>166</v>
      </c>
      <c r="G1189" s="38" t="s">
        <v>166</v>
      </c>
      <c r="H1189" s="38" t="s">
        <v>166</v>
      </c>
      <c r="I1189" s="38">
        <f>I1190+I1192+I1194+I1196+I1197</f>
        <v>16840.3</v>
      </c>
      <c r="J1189" s="5">
        <f t="shared" ref="J1189:J1235" si="252">I1189/E1189*100</f>
        <v>16.288053544571309</v>
      </c>
      <c r="K1189" s="5" t="s">
        <v>166</v>
      </c>
      <c r="L1189" s="5" t="s">
        <v>166</v>
      </c>
    </row>
    <row r="1190" spans="1:12">
      <c r="A1190" s="66"/>
      <c r="B1190" s="69"/>
      <c r="C1190" s="55"/>
      <c r="D1190" s="12" t="s">
        <v>2</v>
      </c>
      <c r="E1190" s="38">
        <f>E1199+E1208+E1217+E1226+E1235+E1244+E1253+E1262+E1271+E1280+E1289</f>
        <v>103390.5</v>
      </c>
      <c r="F1190" s="38">
        <f t="shared" ref="F1190:I1190" si="253">F1199+F1208+F1217+F1226+F1235+F1244+F1253+F1262+F1271+F1280+F1289</f>
        <v>103390.5</v>
      </c>
      <c r="G1190" s="38">
        <f t="shared" si="253"/>
        <v>95071.5</v>
      </c>
      <c r="H1190" s="38">
        <f t="shared" si="253"/>
        <v>16840.3</v>
      </c>
      <c r="I1190" s="38">
        <f t="shared" si="253"/>
        <v>16840.3</v>
      </c>
      <c r="J1190" s="5">
        <f t="shared" si="252"/>
        <v>16.288053544571309</v>
      </c>
      <c r="K1190" s="5">
        <f t="shared" ref="K1190" si="254">H1190/F1190*100</f>
        <v>16.288053544571309</v>
      </c>
      <c r="L1190" s="5">
        <f t="shared" ref="L1190" si="255">H1190/G1190*100</f>
        <v>17.713299990007521</v>
      </c>
    </row>
    <row r="1191" spans="1:12" ht="37.5">
      <c r="A1191" s="66"/>
      <c r="B1191" s="69"/>
      <c r="C1191" s="55"/>
      <c r="D1191" s="12" t="s">
        <v>153</v>
      </c>
      <c r="E1191" s="38">
        <f t="shared" ref="E1191:I1197" si="256">E1200+E1209+E1218+E1227+E1236+E1245+E1254+E1263+E1272+E1281+E1290</f>
        <v>0</v>
      </c>
      <c r="F1191" s="38">
        <f t="shared" si="256"/>
        <v>0</v>
      </c>
      <c r="G1191" s="38">
        <f t="shared" si="256"/>
        <v>0</v>
      </c>
      <c r="H1191" s="38">
        <f t="shared" si="256"/>
        <v>0</v>
      </c>
      <c r="I1191" s="38">
        <f t="shared" si="256"/>
        <v>0</v>
      </c>
      <c r="J1191" s="5">
        <v>0</v>
      </c>
      <c r="K1191" s="5">
        <v>0</v>
      </c>
      <c r="L1191" s="5">
        <v>0</v>
      </c>
    </row>
    <row r="1192" spans="1:12" ht="37.5">
      <c r="A1192" s="66"/>
      <c r="B1192" s="69"/>
      <c r="C1192" s="55"/>
      <c r="D1192" s="12" t="s">
        <v>6</v>
      </c>
      <c r="E1192" s="38">
        <f t="shared" si="256"/>
        <v>0</v>
      </c>
      <c r="F1192" s="38">
        <f t="shared" si="256"/>
        <v>0</v>
      </c>
      <c r="G1192" s="38">
        <f t="shared" si="256"/>
        <v>0</v>
      </c>
      <c r="H1192" s="38">
        <f t="shared" si="256"/>
        <v>0</v>
      </c>
      <c r="I1192" s="38">
        <f t="shared" si="256"/>
        <v>0</v>
      </c>
      <c r="J1192" s="5">
        <v>0</v>
      </c>
      <c r="K1192" s="5">
        <v>0</v>
      </c>
      <c r="L1192" s="5">
        <v>0</v>
      </c>
    </row>
    <row r="1193" spans="1:12" ht="56.25">
      <c r="A1193" s="66"/>
      <c r="B1193" s="69"/>
      <c r="C1193" s="55"/>
      <c r="D1193" s="13" t="s">
        <v>154</v>
      </c>
      <c r="E1193" s="38">
        <f t="shared" si="256"/>
        <v>0</v>
      </c>
      <c r="F1193" s="38">
        <f t="shared" si="256"/>
        <v>0</v>
      </c>
      <c r="G1193" s="38">
        <f t="shared" si="256"/>
        <v>0</v>
      </c>
      <c r="H1193" s="38">
        <f t="shared" si="256"/>
        <v>0</v>
      </c>
      <c r="I1193" s="38">
        <f t="shared" si="256"/>
        <v>0</v>
      </c>
      <c r="J1193" s="5">
        <v>0</v>
      </c>
      <c r="K1193" s="5">
        <v>0</v>
      </c>
      <c r="L1193" s="5">
        <v>0</v>
      </c>
    </row>
    <row r="1194" spans="1:12" ht="75">
      <c r="A1194" s="66"/>
      <c r="B1194" s="69"/>
      <c r="C1194" s="55"/>
      <c r="D1194" s="13" t="s">
        <v>159</v>
      </c>
      <c r="E1194" s="38">
        <f t="shared" si="256"/>
        <v>0</v>
      </c>
      <c r="F1194" s="38">
        <f t="shared" si="256"/>
        <v>0</v>
      </c>
      <c r="G1194" s="38">
        <f t="shared" si="256"/>
        <v>0</v>
      </c>
      <c r="H1194" s="38">
        <f t="shared" si="256"/>
        <v>0</v>
      </c>
      <c r="I1194" s="38">
        <f t="shared" si="256"/>
        <v>0</v>
      </c>
      <c r="J1194" s="5">
        <v>0</v>
      </c>
      <c r="K1194" s="5">
        <v>0</v>
      </c>
      <c r="L1194" s="5">
        <v>0</v>
      </c>
    </row>
    <row r="1195" spans="1:12" ht="56.25">
      <c r="A1195" s="66"/>
      <c r="B1195" s="69"/>
      <c r="C1195" s="55"/>
      <c r="D1195" s="13" t="s">
        <v>154</v>
      </c>
      <c r="E1195" s="38">
        <f t="shared" si="256"/>
        <v>0</v>
      </c>
      <c r="F1195" s="38">
        <f t="shared" si="256"/>
        <v>0</v>
      </c>
      <c r="G1195" s="38">
        <f t="shared" si="256"/>
        <v>0</v>
      </c>
      <c r="H1195" s="38">
        <f t="shared" si="256"/>
        <v>0</v>
      </c>
      <c r="I1195" s="38">
        <f t="shared" si="256"/>
        <v>0</v>
      </c>
      <c r="J1195" s="5">
        <v>0</v>
      </c>
      <c r="K1195" s="5">
        <v>0</v>
      </c>
      <c r="L1195" s="5">
        <v>0</v>
      </c>
    </row>
    <row r="1196" spans="1:12">
      <c r="A1196" s="66"/>
      <c r="B1196" s="69"/>
      <c r="C1196" s="55"/>
      <c r="D1196" s="12" t="s">
        <v>162</v>
      </c>
      <c r="E1196" s="38">
        <f t="shared" si="256"/>
        <v>0</v>
      </c>
      <c r="F1196" s="38" t="s">
        <v>166</v>
      </c>
      <c r="G1196" s="38" t="s">
        <v>166</v>
      </c>
      <c r="H1196" s="38" t="s">
        <v>166</v>
      </c>
      <c r="I1196" s="38">
        <f t="shared" si="256"/>
        <v>0</v>
      </c>
      <c r="J1196" s="5">
        <v>0</v>
      </c>
      <c r="K1196" s="5" t="s">
        <v>166</v>
      </c>
      <c r="L1196" s="5" t="s">
        <v>166</v>
      </c>
    </row>
    <row r="1197" spans="1:12" ht="37.5">
      <c r="A1197" s="67"/>
      <c r="B1197" s="70"/>
      <c r="C1197" s="56"/>
      <c r="D1197" s="12" t="s">
        <v>163</v>
      </c>
      <c r="E1197" s="38">
        <f t="shared" si="256"/>
        <v>0</v>
      </c>
      <c r="F1197" s="38" t="s">
        <v>166</v>
      </c>
      <c r="G1197" s="38" t="s">
        <v>166</v>
      </c>
      <c r="H1197" s="38" t="s">
        <v>166</v>
      </c>
      <c r="I1197" s="38">
        <f t="shared" si="256"/>
        <v>0</v>
      </c>
      <c r="J1197" s="5">
        <v>0</v>
      </c>
      <c r="K1197" s="5" t="s">
        <v>166</v>
      </c>
      <c r="L1197" s="5" t="s">
        <v>166</v>
      </c>
    </row>
    <row r="1198" spans="1:12">
      <c r="A1198" s="65" t="s">
        <v>395</v>
      </c>
      <c r="B1198" s="68" t="s">
        <v>151</v>
      </c>
      <c r="C1198" s="55" t="s">
        <v>3</v>
      </c>
      <c r="D1198" s="11" t="s">
        <v>1</v>
      </c>
      <c r="E1198" s="38">
        <f>E1199+E1201+E1203+E1205+E1206</f>
        <v>20311.2</v>
      </c>
      <c r="F1198" s="38" t="s">
        <v>166</v>
      </c>
      <c r="G1198" s="38" t="s">
        <v>166</v>
      </c>
      <c r="H1198" s="38" t="s">
        <v>166</v>
      </c>
      <c r="I1198" s="38">
        <f>I1199+I1201+I1203+I1205+I1206</f>
        <v>5010.5</v>
      </c>
      <c r="J1198" s="5">
        <f t="shared" si="252"/>
        <v>24.66865571704281</v>
      </c>
      <c r="K1198" s="5" t="s">
        <v>166</v>
      </c>
      <c r="L1198" s="5" t="s">
        <v>166</v>
      </c>
    </row>
    <row r="1199" spans="1:12">
      <c r="A1199" s="66"/>
      <c r="B1199" s="69"/>
      <c r="C1199" s="55"/>
      <c r="D1199" s="12" t="s">
        <v>2</v>
      </c>
      <c r="E1199" s="38">
        <v>20311.2</v>
      </c>
      <c r="F1199" s="38">
        <v>20311.2</v>
      </c>
      <c r="G1199" s="38">
        <v>20280.099999999999</v>
      </c>
      <c r="H1199" s="40">
        <v>5010.5</v>
      </c>
      <c r="I1199" s="40">
        <v>5010.5</v>
      </c>
      <c r="J1199" s="5">
        <f t="shared" si="252"/>
        <v>24.66865571704281</v>
      </c>
      <c r="K1199" s="5">
        <f t="shared" ref="K1199" si="257">H1199/F1199*100</f>
        <v>24.66865571704281</v>
      </c>
      <c r="L1199" s="5">
        <f t="shared" ref="L1199" si="258">H1199/G1199*100</f>
        <v>24.706485668216626</v>
      </c>
    </row>
    <row r="1200" spans="1:12" ht="37.5">
      <c r="A1200" s="66"/>
      <c r="B1200" s="69"/>
      <c r="C1200" s="55"/>
      <c r="D1200" s="12" t="s">
        <v>153</v>
      </c>
      <c r="E1200" s="38">
        <v>0</v>
      </c>
      <c r="F1200" s="38">
        <v>0</v>
      </c>
      <c r="G1200" s="38">
        <v>0</v>
      </c>
      <c r="H1200" s="38">
        <v>0</v>
      </c>
      <c r="I1200" s="38">
        <v>0</v>
      </c>
      <c r="J1200" s="5">
        <v>0</v>
      </c>
      <c r="K1200" s="5">
        <v>0</v>
      </c>
      <c r="L1200" s="5">
        <v>0</v>
      </c>
    </row>
    <row r="1201" spans="1:12" ht="37.5">
      <c r="A1201" s="66"/>
      <c r="B1201" s="69"/>
      <c r="C1201" s="55"/>
      <c r="D1201" s="12" t="s">
        <v>6</v>
      </c>
      <c r="E1201" s="38">
        <v>0</v>
      </c>
      <c r="F1201" s="38">
        <v>0</v>
      </c>
      <c r="G1201" s="38">
        <v>0</v>
      </c>
      <c r="H1201" s="38">
        <v>0</v>
      </c>
      <c r="I1201" s="38">
        <v>0</v>
      </c>
      <c r="J1201" s="5">
        <v>0</v>
      </c>
      <c r="K1201" s="5">
        <v>0</v>
      </c>
      <c r="L1201" s="5">
        <v>0</v>
      </c>
    </row>
    <row r="1202" spans="1:12" ht="56.25">
      <c r="A1202" s="66"/>
      <c r="B1202" s="69"/>
      <c r="C1202" s="55"/>
      <c r="D1202" s="13" t="s">
        <v>154</v>
      </c>
      <c r="E1202" s="38">
        <v>0</v>
      </c>
      <c r="F1202" s="38">
        <v>0</v>
      </c>
      <c r="G1202" s="38">
        <v>0</v>
      </c>
      <c r="H1202" s="38">
        <v>0</v>
      </c>
      <c r="I1202" s="38">
        <v>0</v>
      </c>
      <c r="J1202" s="5">
        <v>0</v>
      </c>
      <c r="K1202" s="5">
        <v>0</v>
      </c>
      <c r="L1202" s="5">
        <v>0</v>
      </c>
    </row>
    <row r="1203" spans="1:12" ht="75">
      <c r="A1203" s="66"/>
      <c r="B1203" s="69"/>
      <c r="C1203" s="55"/>
      <c r="D1203" s="13" t="s">
        <v>159</v>
      </c>
      <c r="E1203" s="38">
        <v>0</v>
      </c>
      <c r="F1203" s="38">
        <v>0</v>
      </c>
      <c r="G1203" s="38">
        <v>0</v>
      </c>
      <c r="H1203" s="38">
        <v>0</v>
      </c>
      <c r="I1203" s="38">
        <v>0</v>
      </c>
      <c r="J1203" s="5">
        <v>0</v>
      </c>
      <c r="K1203" s="5">
        <v>0</v>
      </c>
      <c r="L1203" s="5">
        <v>0</v>
      </c>
    </row>
    <row r="1204" spans="1:12" ht="56.25">
      <c r="A1204" s="66"/>
      <c r="B1204" s="69"/>
      <c r="C1204" s="55"/>
      <c r="D1204" s="13" t="s">
        <v>154</v>
      </c>
      <c r="E1204" s="38">
        <v>0</v>
      </c>
      <c r="F1204" s="38">
        <v>0</v>
      </c>
      <c r="G1204" s="38">
        <v>0</v>
      </c>
      <c r="H1204" s="38">
        <v>0</v>
      </c>
      <c r="I1204" s="38">
        <v>0</v>
      </c>
      <c r="J1204" s="5">
        <v>0</v>
      </c>
      <c r="K1204" s="5">
        <v>0</v>
      </c>
      <c r="L1204" s="5">
        <v>0</v>
      </c>
    </row>
    <row r="1205" spans="1:12">
      <c r="A1205" s="66"/>
      <c r="B1205" s="69"/>
      <c r="C1205" s="55"/>
      <c r="D1205" s="12" t="s">
        <v>162</v>
      </c>
      <c r="E1205" s="38">
        <v>0</v>
      </c>
      <c r="F1205" s="38" t="s">
        <v>166</v>
      </c>
      <c r="G1205" s="38" t="s">
        <v>166</v>
      </c>
      <c r="H1205" s="38" t="s">
        <v>166</v>
      </c>
      <c r="I1205" s="38">
        <v>0</v>
      </c>
      <c r="J1205" s="5">
        <v>0</v>
      </c>
      <c r="K1205" s="5" t="s">
        <v>166</v>
      </c>
      <c r="L1205" s="5" t="s">
        <v>166</v>
      </c>
    </row>
    <row r="1206" spans="1:12" ht="37.5">
      <c r="A1206" s="67"/>
      <c r="B1206" s="70"/>
      <c r="C1206" s="56"/>
      <c r="D1206" s="12" t="s">
        <v>163</v>
      </c>
      <c r="E1206" s="38">
        <v>0</v>
      </c>
      <c r="F1206" s="38" t="s">
        <v>166</v>
      </c>
      <c r="G1206" s="38" t="s">
        <v>166</v>
      </c>
      <c r="H1206" s="38" t="s">
        <v>166</v>
      </c>
      <c r="I1206" s="38">
        <v>0</v>
      </c>
      <c r="J1206" s="5">
        <v>0</v>
      </c>
      <c r="K1206" s="5" t="s">
        <v>166</v>
      </c>
      <c r="L1206" s="5" t="s">
        <v>166</v>
      </c>
    </row>
    <row r="1207" spans="1:12">
      <c r="A1207" s="65" t="s">
        <v>396</v>
      </c>
      <c r="B1207" s="68" t="s">
        <v>62</v>
      </c>
      <c r="C1207" s="55" t="s">
        <v>3</v>
      </c>
      <c r="D1207" s="11" t="s">
        <v>1</v>
      </c>
      <c r="E1207" s="38">
        <f>E1208+E1210+E1212+E1214+E1215</f>
        <v>52350</v>
      </c>
      <c r="F1207" s="38" t="s">
        <v>166</v>
      </c>
      <c r="G1207" s="38" t="s">
        <v>166</v>
      </c>
      <c r="H1207" s="38" t="s">
        <v>166</v>
      </c>
      <c r="I1207" s="38">
        <f>I1208+I1210+I1212+I1214+I1215</f>
        <v>11829.8</v>
      </c>
      <c r="J1207" s="5">
        <f t="shared" si="252"/>
        <v>22.597516714422159</v>
      </c>
      <c r="K1207" s="5" t="s">
        <v>166</v>
      </c>
      <c r="L1207" s="5" t="s">
        <v>166</v>
      </c>
    </row>
    <row r="1208" spans="1:12">
      <c r="A1208" s="66"/>
      <c r="B1208" s="69"/>
      <c r="C1208" s="55"/>
      <c r="D1208" s="12" t="s">
        <v>2</v>
      </c>
      <c r="E1208" s="38">
        <v>52350</v>
      </c>
      <c r="F1208" s="38">
        <v>52350</v>
      </c>
      <c r="G1208" s="41">
        <v>47115</v>
      </c>
      <c r="H1208" s="40">
        <v>11829.8</v>
      </c>
      <c r="I1208" s="40">
        <v>11829.8</v>
      </c>
      <c r="J1208" s="5">
        <f t="shared" si="252"/>
        <v>22.597516714422159</v>
      </c>
      <c r="K1208" s="5">
        <f t="shared" ref="K1208" si="259">H1208/F1208*100</f>
        <v>22.597516714422159</v>
      </c>
      <c r="L1208" s="5">
        <f t="shared" ref="L1208" si="260">H1208/G1208*100</f>
        <v>25.108351904913505</v>
      </c>
    </row>
    <row r="1209" spans="1:12" ht="37.5">
      <c r="A1209" s="66"/>
      <c r="B1209" s="69"/>
      <c r="C1209" s="55"/>
      <c r="D1209" s="12" t="s">
        <v>153</v>
      </c>
      <c r="E1209" s="38">
        <v>0</v>
      </c>
      <c r="F1209" s="38">
        <v>0</v>
      </c>
      <c r="G1209" s="38">
        <v>0</v>
      </c>
      <c r="H1209" s="38">
        <v>0</v>
      </c>
      <c r="I1209" s="38">
        <v>0</v>
      </c>
      <c r="J1209" s="5">
        <v>0</v>
      </c>
      <c r="K1209" s="5">
        <v>0</v>
      </c>
      <c r="L1209" s="5">
        <v>0</v>
      </c>
    </row>
    <row r="1210" spans="1:12" ht="37.5">
      <c r="A1210" s="66"/>
      <c r="B1210" s="69"/>
      <c r="C1210" s="55"/>
      <c r="D1210" s="12" t="s">
        <v>6</v>
      </c>
      <c r="E1210" s="38">
        <v>0</v>
      </c>
      <c r="F1210" s="38">
        <v>0</v>
      </c>
      <c r="G1210" s="38">
        <v>0</v>
      </c>
      <c r="H1210" s="38">
        <v>0</v>
      </c>
      <c r="I1210" s="38">
        <v>0</v>
      </c>
      <c r="J1210" s="5">
        <v>0</v>
      </c>
      <c r="K1210" s="5">
        <v>0</v>
      </c>
      <c r="L1210" s="5">
        <v>0</v>
      </c>
    </row>
    <row r="1211" spans="1:12" ht="56.25">
      <c r="A1211" s="66"/>
      <c r="B1211" s="69"/>
      <c r="C1211" s="55"/>
      <c r="D1211" s="13" t="s">
        <v>154</v>
      </c>
      <c r="E1211" s="38">
        <v>0</v>
      </c>
      <c r="F1211" s="38">
        <v>0</v>
      </c>
      <c r="G1211" s="38">
        <v>0</v>
      </c>
      <c r="H1211" s="38">
        <v>0</v>
      </c>
      <c r="I1211" s="38">
        <v>0</v>
      </c>
      <c r="J1211" s="5">
        <v>0</v>
      </c>
      <c r="K1211" s="5">
        <v>0</v>
      </c>
      <c r="L1211" s="5">
        <v>0</v>
      </c>
    </row>
    <row r="1212" spans="1:12" ht="75">
      <c r="A1212" s="66"/>
      <c r="B1212" s="69"/>
      <c r="C1212" s="55"/>
      <c r="D1212" s="13" t="s">
        <v>159</v>
      </c>
      <c r="E1212" s="38">
        <v>0</v>
      </c>
      <c r="F1212" s="38">
        <v>0</v>
      </c>
      <c r="G1212" s="38">
        <v>0</v>
      </c>
      <c r="H1212" s="38">
        <v>0</v>
      </c>
      <c r="I1212" s="38">
        <v>0</v>
      </c>
      <c r="J1212" s="5">
        <v>0</v>
      </c>
      <c r="K1212" s="5">
        <v>0</v>
      </c>
      <c r="L1212" s="5">
        <v>0</v>
      </c>
    </row>
    <row r="1213" spans="1:12" ht="56.25">
      <c r="A1213" s="66"/>
      <c r="B1213" s="69"/>
      <c r="C1213" s="55"/>
      <c r="D1213" s="13" t="s">
        <v>154</v>
      </c>
      <c r="E1213" s="38">
        <v>0</v>
      </c>
      <c r="F1213" s="38">
        <v>0</v>
      </c>
      <c r="G1213" s="38">
        <v>0</v>
      </c>
      <c r="H1213" s="38">
        <v>0</v>
      </c>
      <c r="I1213" s="38">
        <v>0</v>
      </c>
      <c r="J1213" s="5">
        <v>0</v>
      </c>
      <c r="K1213" s="5">
        <v>0</v>
      </c>
      <c r="L1213" s="5">
        <v>0</v>
      </c>
    </row>
    <row r="1214" spans="1:12">
      <c r="A1214" s="66"/>
      <c r="B1214" s="69"/>
      <c r="C1214" s="55"/>
      <c r="D1214" s="12" t="s">
        <v>162</v>
      </c>
      <c r="E1214" s="38">
        <v>0</v>
      </c>
      <c r="F1214" s="38" t="s">
        <v>166</v>
      </c>
      <c r="G1214" s="38" t="s">
        <v>166</v>
      </c>
      <c r="H1214" s="38" t="s">
        <v>166</v>
      </c>
      <c r="I1214" s="38">
        <v>0</v>
      </c>
      <c r="J1214" s="5">
        <v>0</v>
      </c>
      <c r="K1214" s="5" t="s">
        <v>166</v>
      </c>
      <c r="L1214" s="5" t="s">
        <v>166</v>
      </c>
    </row>
    <row r="1215" spans="1:12" ht="37.5">
      <c r="A1215" s="67"/>
      <c r="B1215" s="70"/>
      <c r="C1215" s="56"/>
      <c r="D1215" s="12" t="s">
        <v>163</v>
      </c>
      <c r="E1215" s="38">
        <v>0</v>
      </c>
      <c r="F1215" s="38" t="s">
        <v>166</v>
      </c>
      <c r="G1215" s="38" t="s">
        <v>166</v>
      </c>
      <c r="H1215" s="38" t="s">
        <v>166</v>
      </c>
      <c r="I1215" s="38">
        <v>0</v>
      </c>
      <c r="J1215" s="5">
        <v>0</v>
      </c>
      <c r="K1215" s="5" t="s">
        <v>166</v>
      </c>
      <c r="L1215" s="5" t="s">
        <v>166</v>
      </c>
    </row>
    <row r="1216" spans="1:12">
      <c r="A1216" s="65" t="s">
        <v>397</v>
      </c>
      <c r="B1216" s="68" t="s">
        <v>63</v>
      </c>
      <c r="C1216" s="55" t="s">
        <v>3</v>
      </c>
      <c r="D1216" s="11" t="s">
        <v>1</v>
      </c>
      <c r="E1216" s="38">
        <f>E1217+E1219+E1221+E1223+E1224</f>
        <v>500</v>
      </c>
      <c r="F1216" s="38" t="s">
        <v>166</v>
      </c>
      <c r="G1216" s="38" t="s">
        <v>166</v>
      </c>
      <c r="H1216" s="38" t="s">
        <v>166</v>
      </c>
      <c r="I1216" s="38">
        <f>I1217+I1219+I1221+I1223+I1224</f>
        <v>0</v>
      </c>
      <c r="J1216" s="5">
        <f t="shared" si="252"/>
        <v>0</v>
      </c>
      <c r="K1216" s="5" t="s">
        <v>166</v>
      </c>
      <c r="L1216" s="5" t="s">
        <v>166</v>
      </c>
    </row>
    <row r="1217" spans="1:12">
      <c r="A1217" s="66"/>
      <c r="B1217" s="69"/>
      <c r="C1217" s="55"/>
      <c r="D1217" s="12" t="s">
        <v>2</v>
      </c>
      <c r="E1217" s="38">
        <v>500</v>
      </c>
      <c r="F1217" s="38">
        <v>500</v>
      </c>
      <c r="G1217" s="38">
        <v>450</v>
      </c>
      <c r="H1217" s="40">
        <v>0</v>
      </c>
      <c r="I1217" s="40">
        <v>0</v>
      </c>
      <c r="J1217" s="5">
        <f t="shared" si="252"/>
        <v>0</v>
      </c>
      <c r="K1217" s="5">
        <f t="shared" ref="K1217" si="261">H1217/F1217*100</f>
        <v>0</v>
      </c>
      <c r="L1217" s="5">
        <f t="shared" ref="L1217" si="262">H1217/G1217*100</f>
        <v>0</v>
      </c>
    </row>
    <row r="1218" spans="1:12" ht="37.5">
      <c r="A1218" s="66"/>
      <c r="B1218" s="69"/>
      <c r="C1218" s="55"/>
      <c r="D1218" s="12" t="s">
        <v>153</v>
      </c>
      <c r="E1218" s="38">
        <v>0</v>
      </c>
      <c r="F1218" s="38">
        <v>0</v>
      </c>
      <c r="G1218" s="38">
        <v>0</v>
      </c>
      <c r="H1218" s="38">
        <v>0</v>
      </c>
      <c r="I1218" s="38">
        <v>0</v>
      </c>
      <c r="J1218" s="5">
        <v>0</v>
      </c>
      <c r="K1218" s="5">
        <v>0</v>
      </c>
      <c r="L1218" s="5">
        <v>0</v>
      </c>
    </row>
    <row r="1219" spans="1:12" ht="37.5">
      <c r="A1219" s="66"/>
      <c r="B1219" s="69"/>
      <c r="C1219" s="55"/>
      <c r="D1219" s="12" t="s">
        <v>6</v>
      </c>
      <c r="E1219" s="38">
        <v>0</v>
      </c>
      <c r="F1219" s="38">
        <v>0</v>
      </c>
      <c r="G1219" s="38">
        <v>0</v>
      </c>
      <c r="H1219" s="38">
        <v>0</v>
      </c>
      <c r="I1219" s="38">
        <v>0</v>
      </c>
      <c r="J1219" s="5">
        <v>0</v>
      </c>
      <c r="K1219" s="5">
        <v>0</v>
      </c>
      <c r="L1219" s="5">
        <v>0</v>
      </c>
    </row>
    <row r="1220" spans="1:12" ht="56.25">
      <c r="A1220" s="66"/>
      <c r="B1220" s="69"/>
      <c r="C1220" s="55"/>
      <c r="D1220" s="13" t="s">
        <v>154</v>
      </c>
      <c r="E1220" s="38">
        <v>0</v>
      </c>
      <c r="F1220" s="38">
        <v>0</v>
      </c>
      <c r="G1220" s="38">
        <v>0</v>
      </c>
      <c r="H1220" s="38">
        <v>0</v>
      </c>
      <c r="I1220" s="38">
        <v>0</v>
      </c>
      <c r="J1220" s="5">
        <v>0</v>
      </c>
      <c r="K1220" s="5">
        <v>0</v>
      </c>
      <c r="L1220" s="5">
        <v>0</v>
      </c>
    </row>
    <row r="1221" spans="1:12" ht="75">
      <c r="A1221" s="66"/>
      <c r="B1221" s="69"/>
      <c r="C1221" s="55"/>
      <c r="D1221" s="13" t="s">
        <v>159</v>
      </c>
      <c r="E1221" s="38">
        <v>0</v>
      </c>
      <c r="F1221" s="38">
        <v>0</v>
      </c>
      <c r="G1221" s="38">
        <v>0</v>
      </c>
      <c r="H1221" s="38">
        <v>0</v>
      </c>
      <c r="I1221" s="38">
        <v>0</v>
      </c>
      <c r="J1221" s="5">
        <v>0</v>
      </c>
      <c r="K1221" s="5">
        <v>0</v>
      </c>
      <c r="L1221" s="5">
        <v>0</v>
      </c>
    </row>
    <row r="1222" spans="1:12" ht="56.25">
      <c r="A1222" s="66"/>
      <c r="B1222" s="69"/>
      <c r="C1222" s="55"/>
      <c r="D1222" s="13" t="s">
        <v>154</v>
      </c>
      <c r="E1222" s="38">
        <v>0</v>
      </c>
      <c r="F1222" s="38">
        <v>0</v>
      </c>
      <c r="G1222" s="38">
        <v>0</v>
      </c>
      <c r="H1222" s="38">
        <v>0</v>
      </c>
      <c r="I1222" s="38">
        <v>0</v>
      </c>
      <c r="J1222" s="5">
        <v>0</v>
      </c>
      <c r="K1222" s="5">
        <v>0</v>
      </c>
      <c r="L1222" s="5">
        <v>0</v>
      </c>
    </row>
    <row r="1223" spans="1:12">
      <c r="A1223" s="66"/>
      <c r="B1223" s="69"/>
      <c r="C1223" s="55"/>
      <c r="D1223" s="12" t="s">
        <v>162</v>
      </c>
      <c r="E1223" s="38">
        <v>0</v>
      </c>
      <c r="F1223" s="38" t="s">
        <v>166</v>
      </c>
      <c r="G1223" s="38" t="s">
        <v>166</v>
      </c>
      <c r="H1223" s="38" t="s">
        <v>166</v>
      </c>
      <c r="I1223" s="38">
        <v>0</v>
      </c>
      <c r="J1223" s="5">
        <v>0</v>
      </c>
      <c r="K1223" s="5" t="s">
        <v>166</v>
      </c>
      <c r="L1223" s="5" t="s">
        <v>166</v>
      </c>
    </row>
    <row r="1224" spans="1:12" ht="37.5">
      <c r="A1224" s="67"/>
      <c r="B1224" s="70"/>
      <c r="C1224" s="56"/>
      <c r="D1224" s="12" t="s">
        <v>163</v>
      </c>
      <c r="E1224" s="38">
        <v>0</v>
      </c>
      <c r="F1224" s="38" t="s">
        <v>166</v>
      </c>
      <c r="G1224" s="38" t="s">
        <v>166</v>
      </c>
      <c r="H1224" s="38" t="s">
        <v>166</v>
      </c>
      <c r="I1224" s="38">
        <v>0</v>
      </c>
      <c r="J1224" s="5">
        <v>0</v>
      </c>
      <c r="K1224" s="5" t="s">
        <v>166</v>
      </c>
      <c r="L1224" s="5" t="s">
        <v>166</v>
      </c>
    </row>
    <row r="1225" spans="1:12">
      <c r="A1225" s="65" t="s">
        <v>398</v>
      </c>
      <c r="B1225" s="68" t="s">
        <v>64</v>
      </c>
      <c r="C1225" s="55" t="s">
        <v>3</v>
      </c>
      <c r="D1225" s="11" t="s">
        <v>1</v>
      </c>
      <c r="E1225" s="38">
        <f>E1226+E1228+E1230+E1232+E1233</f>
        <v>0</v>
      </c>
      <c r="F1225" s="38" t="s">
        <v>166</v>
      </c>
      <c r="G1225" s="38" t="s">
        <v>166</v>
      </c>
      <c r="H1225" s="38" t="s">
        <v>166</v>
      </c>
      <c r="I1225" s="38">
        <f>I1226+I1228+I1230+I1232+I1233</f>
        <v>0</v>
      </c>
      <c r="J1225" s="5">
        <v>0</v>
      </c>
      <c r="K1225" s="5" t="s">
        <v>166</v>
      </c>
      <c r="L1225" s="5" t="s">
        <v>166</v>
      </c>
    </row>
    <row r="1226" spans="1:12">
      <c r="A1226" s="66"/>
      <c r="B1226" s="69"/>
      <c r="C1226" s="55"/>
      <c r="D1226" s="12" t="s">
        <v>2</v>
      </c>
      <c r="E1226" s="38">
        <v>0</v>
      </c>
      <c r="F1226" s="40">
        <v>0</v>
      </c>
      <c r="G1226" s="40">
        <v>0</v>
      </c>
      <c r="H1226" s="40">
        <v>0</v>
      </c>
      <c r="I1226" s="40">
        <v>0</v>
      </c>
      <c r="J1226" s="5">
        <v>0</v>
      </c>
      <c r="K1226" s="5">
        <v>0</v>
      </c>
      <c r="L1226" s="5">
        <v>0</v>
      </c>
    </row>
    <row r="1227" spans="1:12" ht="37.5">
      <c r="A1227" s="66"/>
      <c r="B1227" s="69"/>
      <c r="C1227" s="55"/>
      <c r="D1227" s="12" t="s">
        <v>153</v>
      </c>
      <c r="E1227" s="38">
        <v>0</v>
      </c>
      <c r="F1227" s="38">
        <v>0</v>
      </c>
      <c r="G1227" s="38">
        <v>0</v>
      </c>
      <c r="H1227" s="38">
        <v>0</v>
      </c>
      <c r="I1227" s="38">
        <v>0</v>
      </c>
      <c r="J1227" s="5">
        <v>0</v>
      </c>
      <c r="K1227" s="5">
        <v>0</v>
      </c>
      <c r="L1227" s="5">
        <v>0</v>
      </c>
    </row>
    <row r="1228" spans="1:12" ht="37.5">
      <c r="A1228" s="66"/>
      <c r="B1228" s="69"/>
      <c r="C1228" s="55"/>
      <c r="D1228" s="12" t="s">
        <v>6</v>
      </c>
      <c r="E1228" s="38">
        <v>0</v>
      </c>
      <c r="F1228" s="38">
        <v>0</v>
      </c>
      <c r="G1228" s="38">
        <v>0</v>
      </c>
      <c r="H1228" s="38">
        <v>0</v>
      </c>
      <c r="I1228" s="38">
        <v>0</v>
      </c>
      <c r="J1228" s="5">
        <v>0</v>
      </c>
      <c r="K1228" s="5">
        <v>0</v>
      </c>
      <c r="L1228" s="5">
        <v>0</v>
      </c>
    </row>
    <row r="1229" spans="1:12" ht="56.25">
      <c r="A1229" s="66"/>
      <c r="B1229" s="69"/>
      <c r="C1229" s="55"/>
      <c r="D1229" s="13" t="s">
        <v>154</v>
      </c>
      <c r="E1229" s="38">
        <v>0</v>
      </c>
      <c r="F1229" s="38">
        <v>0</v>
      </c>
      <c r="G1229" s="38">
        <v>0</v>
      </c>
      <c r="H1229" s="38">
        <v>0</v>
      </c>
      <c r="I1229" s="38">
        <v>0</v>
      </c>
      <c r="J1229" s="5">
        <v>0</v>
      </c>
      <c r="K1229" s="5">
        <v>0</v>
      </c>
      <c r="L1229" s="5">
        <v>0</v>
      </c>
    </row>
    <row r="1230" spans="1:12" ht="75">
      <c r="A1230" s="66"/>
      <c r="B1230" s="69"/>
      <c r="C1230" s="55"/>
      <c r="D1230" s="13" t="s">
        <v>159</v>
      </c>
      <c r="E1230" s="38">
        <v>0</v>
      </c>
      <c r="F1230" s="38">
        <v>0</v>
      </c>
      <c r="G1230" s="38">
        <v>0</v>
      </c>
      <c r="H1230" s="38">
        <v>0</v>
      </c>
      <c r="I1230" s="38">
        <v>0</v>
      </c>
      <c r="J1230" s="5">
        <v>0</v>
      </c>
      <c r="K1230" s="5">
        <v>0</v>
      </c>
      <c r="L1230" s="5">
        <v>0</v>
      </c>
    </row>
    <row r="1231" spans="1:12" ht="56.25">
      <c r="A1231" s="66"/>
      <c r="B1231" s="69"/>
      <c r="C1231" s="55"/>
      <c r="D1231" s="13" t="s">
        <v>154</v>
      </c>
      <c r="E1231" s="38">
        <v>0</v>
      </c>
      <c r="F1231" s="38">
        <v>0</v>
      </c>
      <c r="G1231" s="38">
        <v>0</v>
      </c>
      <c r="H1231" s="38">
        <v>0</v>
      </c>
      <c r="I1231" s="38">
        <v>0</v>
      </c>
      <c r="J1231" s="5">
        <v>0</v>
      </c>
      <c r="K1231" s="5">
        <v>0</v>
      </c>
      <c r="L1231" s="5">
        <v>0</v>
      </c>
    </row>
    <row r="1232" spans="1:12">
      <c r="A1232" s="66"/>
      <c r="B1232" s="69"/>
      <c r="C1232" s="55"/>
      <c r="D1232" s="12" t="s">
        <v>162</v>
      </c>
      <c r="E1232" s="38">
        <v>0</v>
      </c>
      <c r="F1232" s="38" t="s">
        <v>166</v>
      </c>
      <c r="G1232" s="38" t="s">
        <v>166</v>
      </c>
      <c r="H1232" s="38" t="s">
        <v>166</v>
      </c>
      <c r="I1232" s="38">
        <v>0</v>
      </c>
      <c r="J1232" s="5">
        <v>0</v>
      </c>
      <c r="K1232" s="5" t="s">
        <v>166</v>
      </c>
      <c r="L1232" s="5" t="s">
        <v>166</v>
      </c>
    </row>
    <row r="1233" spans="1:12" ht="37.5">
      <c r="A1233" s="67"/>
      <c r="B1233" s="70"/>
      <c r="C1233" s="56"/>
      <c r="D1233" s="12" t="s">
        <v>163</v>
      </c>
      <c r="E1233" s="38">
        <v>0</v>
      </c>
      <c r="F1233" s="38" t="s">
        <v>166</v>
      </c>
      <c r="G1233" s="38" t="s">
        <v>166</v>
      </c>
      <c r="H1233" s="38" t="s">
        <v>166</v>
      </c>
      <c r="I1233" s="38">
        <v>0</v>
      </c>
      <c r="J1233" s="5">
        <v>0</v>
      </c>
      <c r="K1233" s="5" t="s">
        <v>166</v>
      </c>
      <c r="L1233" s="5" t="s">
        <v>166</v>
      </c>
    </row>
    <row r="1234" spans="1:12">
      <c r="A1234" s="65" t="s">
        <v>399</v>
      </c>
      <c r="B1234" s="68" t="s">
        <v>65</v>
      </c>
      <c r="C1234" s="55" t="s">
        <v>3</v>
      </c>
      <c r="D1234" s="11" t="s">
        <v>1</v>
      </c>
      <c r="E1234" s="38">
        <f>E1235+E1237+E1239+E1241+E1242</f>
        <v>1000</v>
      </c>
      <c r="F1234" s="38" t="s">
        <v>166</v>
      </c>
      <c r="G1234" s="38" t="s">
        <v>166</v>
      </c>
      <c r="H1234" s="38" t="s">
        <v>166</v>
      </c>
      <c r="I1234" s="38">
        <f>I1235+I1237+I1239+I1241+I1242</f>
        <v>0</v>
      </c>
      <c r="J1234" s="5">
        <f t="shared" si="252"/>
        <v>0</v>
      </c>
      <c r="K1234" s="5" t="s">
        <v>166</v>
      </c>
      <c r="L1234" s="5" t="s">
        <v>166</v>
      </c>
    </row>
    <row r="1235" spans="1:12">
      <c r="A1235" s="66"/>
      <c r="B1235" s="69"/>
      <c r="C1235" s="55"/>
      <c r="D1235" s="12" t="s">
        <v>2</v>
      </c>
      <c r="E1235" s="38">
        <v>1000</v>
      </c>
      <c r="F1235" s="38">
        <v>1000</v>
      </c>
      <c r="G1235" s="38">
        <v>900</v>
      </c>
      <c r="H1235" s="40"/>
      <c r="I1235" s="40"/>
      <c r="J1235" s="5">
        <f t="shared" si="252"/>
        <v>0</v>
      </c>
      <c r="K1235" s="5">
        <f t="shared" ref="K1235" si="263">H1235/F1235*100</f>
        <v>0</v>
      </c>
      <c r="L1235" s="5">
        <f t="shared" ref="L1235" si="264">H1235/G1235*100</f>
        <v>0</v>
      </c>
    </row>
    <row r="1236" spans="1:12" ht="37.5">
      <c r="A1236" s="66"/>
      <c r="B1236" s="69"/>
      <c r="C1236" s="55"/>
      <c r="D1236" s="12" t="s">
        <v>153</v>
      </c>
      <c r="E1236" s="38">
        <v>0</v>
      </c>
      <c r="F1236" s="38">
        <v>0</v>
      </c>
      <c r="G1236" s="38">
        <v>0</v>
      </c>
      <c r="H1236" s="38">
        <v>0</v>
      </c>
      <c r="I1236" s="38">
        <v>0</v>
      </c>
      <c r="J1236" s="5">
        <v>0</v>
      </c>
      <c r="K1236" s="5">
        <v>0</v>
      </c>
      <c r="L1236" s="5">
        <v>0</v>
      </c>
    </row>
    <row r="1237" spans="1:12" ht="37.5">
      <c r="A1237" s="66"/>
      <c r="B1237" s="69"/>
      <c r="C1237" s="55"/>
      <c r="D1237" s="12" t="s">
        <v>6</v>
      </c>
      <c r="E1237" s="38">
        <v>0</v>
      </c>
      <c r="F1237" s="38">
        <v>0</v>
      </c>
      <c r="G1237" s="38">
        <v>0</v>
      </c>
      <c r="H1237" s="38">
        <v>0</v>
      </c>
      <c r="I1237" s="38">
        <v>0</v>
      </c>
      <c r="J1237" s="5">
        <v>0</v>
      </c>
      <c r="K1237" s="5">
        <v>0</v>
      </c>
      <c r="L1237" s="5">
        <v>0</v>
      </c>
    </row>
    <row r="1238" spans="1:12" ht="56.25">
      <c r="A1238" s="66"/>
      <c r="B1238" s="69"/>
      <c r="C1238" s="55"/>
      <c r="D1238" s="13" t="s">
        <v>154</v>
      </c>
      <c r="E1238" s="38">
        <v>0</v>
      </c>
      <c r="F1238" s="38">
        <v>0</v>
      </c>
      <c r="G1238" s="38">
        <v>0</v>
      </c>
      <c r="H1238" s="38">
        <v>0</v>
      </c>
      <c r="I1238" s="38">
        <v>0</v>
      </c>
      <c r="J1238" s="5">
        <v>0</v>
      </c>
      <c r="K1238" s="5">
        <v>0</v>
      </c>
      <c r="L1238" s="5">
        <v>0</v>
      </c>
    </row>
    <row r="1239" spans="1:12" ht="75">
      <c r="A1239" s="66"/>
      <c r="B1239" s="69"/>
      <c r="C1239" s="55"/>
      <c r="D1239" s="13" t="s">
        <v>159</v>
      </c>
      <c r="E1239" s="38">
        <v>0</v>
      </c>
      <c r="F1239" s="38">
        <v>0</v>
      </c>
      <c r="G1239" s="38">
        <v>0</v>
      </c>
      <c r="H1239" s="38">
        <v>0</v>
      </c>
      <c r="I1239" s="38">
        <v>0</v>
      </c>
      <c r="J1239" s="5">
        <v>0</v>
      </c>
      <c r="K1239" s="5">
        <v>0</v>
      </c>
      <c r="L1239" s="5">
        <v>0</v>
      </c>
    </row>
    <row r="1240" spans="1:12" ht="56.25">
      <c r="A1240" s="66"/>
      <c r="B1240" s="69"/>
      <c r="C1240" s="55"/>
      <c r="D1240" s="13" t="s">
        <v>154</v>
      </c>
      <c r="E1240" s="38">
        <v>0</v>
      </c>
      <c r="F1240" s="38">
        <v>0</v>
      </c>
      <c r="G1240" s="38">
        <v>0</v>
      </c>
      <c r="H1240" s="38">
        <v>0</v>
      </c>
      <c r="I1240" s="38">
        <v>0</v>
      </c>
      <c r="J1240" s="5">
        <v>0</v>
      </c>
      <c r="K1240" s="5">
        <v>0</v>
      </c>
      <c r="L1240" s="5">
        <v>0</v>
      </c>
    </row>
    <row r="1241" spans="1:12">
      <c r="A1241" s="66"/>
      <c r="B1241" s="69"/>
      <c r="C1241" s="55"/>
      <c r="D1241" s="12" t="s">
        <v>162</v>
      </c>
      <c r="E1241" s="38">
        <v>0</v>
      </c>
      <c r="F1241" s="38" t="s">
        <v>166</v>
      </c>
      <c r="G1241" s="38" t="s">
        <v>166</v>
      </c>
      <c r="H1241" s="38" t="s">
        <v>166</v>
      </c>
      <c r="I1241" s="38">
        <v>0</v>
      </c>
      <c r="J1241" s="5">
        <v>0</v>
      </c>
      <c r="K1241" s="5" t="s">
        <v>166</v>
      </c>
      <c r="L1241" s="5" t="s">
        <v>166</v>
      </c>
    </row>
    <row r="1242" spans="1:12" ht="37.5">
      <c r="A1242" s="67"/>
      <c r="B1242" s="70"/>
      <c r="C1242" s="56"/>
      <c r="D1242" s="12" t="s">
        <v>163</v>
      </c>
      <c r="E1242" s="38">
        <v>0</v>
      </c>
      <c r="F1242" s="38" t="s">
        <v>166</v>
      </c>
      <c r="G1242" s="38" t="s">
        <v>166</v>
      </c>
      <c r="H1242" s="38" t="s">
        <v>166</v>
      </c>
      <c r="I1242" s="38">
        <v>0</v>
      </c>
      <c r="J1242" s="5">
        <v>0</v>
      </c>
      <c r="K1242" s="5" t="s">
        <v>166</v>
      </c>
      <c r="L1242" s="5" t="s">
        <v>166</v>
      </c>
    </row>
    <row r="1243" spans="1:12">
      <c r="A1243" s="65" t="s">
        <v>400</v>
      </c>
      <c r="B1243" s="68" t="s">
        <v>66</v>
      </c>
      <c r="C1243" s="55" t="s">
        <v>3</v>
      </c>
      <c r="D1243" s="11" t="s">
        <v>1</v>
      </c>
      <c r="E1243" s="38">
        <f>E1244+E1246+E1248+E1250+E1251</f>
        <v>900</v>
      </c>
      <c r="F1243" s="38" t="s">
        <v>166</v>
      </c>
      <c r="G1243" s="38" t="s">
        <v>166</v>
      </c>
      <c r="H1243" s="38" t="s">
        <v>166</v>
      </c>
      <c r="I1243" s="38">
        <f>I1244+I1246+I1248+I1250+I1251</f>
        <v>0</v>
      </c>
      <c r="J1243" s="5">
        <f t="shared" ref="J1243:J1289" si="265">I1243/E1243*100</f>
        <v>0</v>
      </c>
      <c r="K1243" s="5" t="s">
        <v>166</v>
      </c>
      <c r="L1243" s="5" t="s">
        <v>166</v>
      </c>
    </row>
    <row r="1244" spans="1:12">
      <c r="A1244" s="66"/>
      <c r="B1244" s="69"/>
      <c r="C1244" s="55"/>
      <c r="D1244" s="12" t="s">
        <v>2</v>
      </c>
      <c r="E1244" s="38">
        <v>900</v>
      </c>
      <c r="F1244" s="38">
        <v>900</v>
      </c>
      <c r="G1244" s="38">
        <v>810</v>
      </c>
      <c r="H1244" s="40">
        <v>0</v>
      </c>
      <c r="I1244" s="40">
        <v>0</v>
      </c>
      <c r="J1244" s="5">
        <f t="shared" si="265"/>
        <v>0</v>
      </c>
      <c r="K1244" s="5">
        <f t="shared" ref="K1244" si="266">H1244/F1244*100</f>
        <v>0</v>
      </c>
      <c r="L1244" s="5">
        <f t="shared" ref="L1244" si="267">H1244/G1244*100</f>
        <v>0</v>
      </c>
    </row>
    <row r="1245" spans="1:12" ht="37.5">
      <c r="A1245" s="66"/>
      <c r="B1245" s="69"/>
      <c r="C1245" s="55"/>
      <c r="D1245" s="12" t="s">
        <v>153</v>
      </c>
      <c r="E1245" s="38">
        <v>0</v>
      </c>
      <c r="F1245" s="38">
        <v>0</v>
      </c>
      <c r="G1245" s="38">
        <v>0</v>
      </c>
      <c r="H1245" s="38">
        <v>0</v>
      </c>
      <c r="I1245" s="38">
        <v>0</v>
      </c>
      <c r="J1245" s="5">
        <v>0</v>
      </c>
      <c r="K1245" s="5">
        <v>0</v>
      </c>
      <c r="L1245" s="5">
        <v>0</v>
      </c>
    </row>
    <row r="1246" spans="1:12" ht="37.5">
      <c r="A1246" s="66"/>
      <c r="B1246" s="69"/>
      <c r="C1246" s="55"/>
      <c r="D1246" s="12" t="s">
        <v>6</v>
      </c>
      <c r="E1246" s="38">
        <v>0</v>
      </c>
      <c r="F1246" s="38">
        <v>0</v>
      </c>
      <c r="G1246" s="38">
        <v>0</v>
      </c>
      <c r="H1246" s="38">
        <v>0</v>
      </c>
      <c r="I1246" s="38">
        <v>0</v>
      </c>
      <c r="J1246" s="5">
        <v>0</v>
      </c>
      <c r="K1246" s="5">
        <v>0</v>
      </c>
      <c r="L1246" s="5">
        <v>0</v>
      </c>
    </row>
    <row r="1247" spans="1:12" ht="56.25">
      <c r="A1247" s="66"/>
      <c r="B1247" s="69"/>
      <c r="C1247" s="55"/>
      <c r="D1247" s="13" t="s">
        <v>154</v>
      </c>
      <c r="E1247" s="38">
        <v>0</v>
      </c>
      <c r="F1247" s="38">
        <v>0</v>
      </c>
      <c r="G1247" s="38">
        <v>0</v>
      </c>
      <c r="H1247" s="38">
        <v>0</v>
      </c>
      <c r="I1247" s="38">
        <v>0</v>
      </c>
      <c r="J1247" s="5">
        <v>0</v>
      </c>
      <c r="K1247" s="5">
        <v>0</v>
      </c>
      <c r="L1247" s="5">
        <v>0</v>
      </c>
    </row>
    <row r="1248" spans="1:12" ht="75">
      <c r="A1248" s="66"/>
      <c r="B1248" s="69"/>
      <c r="C1248" s="55"/>
      <c r="D1248" s="13" t="s">
        <v>159</v>
      </c>
      <c r="E1248" s="38">
        <v>0</v>
      </c>
      <c r="F1248" s="38">
        <v>0</v>
      </c>
      <c r="G1248" s="38">
        <v>0</v>
      </c>
      <c r="H1248" s="38">
        <v>0</v>
      </c>
      <c r="I1248" s="38">
        <v>0</v>
      </c>
      <c r="J1248" s="5">
        <v>0</v>
      </c>
      <c r="K1248" s="5">
        <v>0</v>
      </c>
      <c r="L1248" s="5">
        <v>0</v>
      </c>
    </row>
    <row r="1249" spans="1:12" ht="56.25">
      <c r="A1249" s="66"/>
      <c r="B1249" s="69"/>
      <c r="C1249" s="55"/>
      <c r="D1249" s="13" t="s">
        <v>154</v>
      </c>
      <c r="E1249" s="38">
        <v>0</v>
      </c>
      <c r="F1249" s="38">
        <v>0</v>
      </c>
      <c r="G1249" s="38">
        <v>0</v>
      </c>
      <c r="H1249" s="38">
        <v>0</v>
      </c>
      <c r="I1249" s="38">
        <v>0</v>
      </c>
      <c r="J1249" s="5">
        <v>0</v>
      </c>
      <c r="K1249" s="5">
        <v>0</v>
      </c>
      <c r="L1249" s="5">
        <v>0</v>
      </c>
    </row>
    <row r="1250" spans="1:12">
      <c r="A1250" s="66"/>
      <c r="B1250" s="69"/>
      <c r="C1250" s="55"/>
      <c r="D1250" s="12" t="s">
        <v>162</v>
      </c>
      <c r="E1250" s="38">
        <v>0</v>
      </c>
      <c r="F1250" s="38" t="s">
        <v>166</v>
      </c>
      <c r="G1250" s="38" t="s">
        <v>166</v>
      </c>
      <c r="H1250" s="38" t="s">
        <v>166</v>
      </c>
      <c r="I1250" s="38">
        <v>0</v>
      </c>
      <c r="J1250" s="5">
        <v>0</v>
      </c>
      <c r="K1250" s="5" t="s">
        <v>166</v>
      </c>
      <c r="L1250" s="5" t="s">
        <v>166</v>
      </c>
    </row>
    <row r="1251" spans="1:12" ht="37.5">
      <c r="A1251" s="67"/>
      <c r="B1251" s="70"/>
      <c r="C1251" s="56"/>
      <c r="D1251" s="12" t="s">
        <v>163</v>
      </c>
      <c r="E1251" s="38">
        <v>0</v>
      </c>
      <c r="F1251" s="38" t="s">
        <v>166</v>
      </c>
      <c r="G1251" s="38" t="s">
        <v>166</v>
      </c>
      <c r="H1251" s="38" t="s">
        <v>166</v>
      </c>
      <c r="I1251" s="38">
        <v>0</v>
      </c>
      <c r="J1251" s="5">
        <v>0</v>
      </c>
      <c r="K1251" s="5" t="s">
        <v>166</v>
      </c>
      <c r="L1251" s="5" t="s">
        <v>166</v>
      </c>
    </row>
    <row r="1252" spans="1:12">
      <c r="A1252" s="65" t="s">
        <v>401</v>
      </c>
      <c r="B1252" s="68" t="s">
        <v>402</v>
      </c>
      <c r="C1252" s="55" t="s">
        <v>3</v>
      </c>
      <c r="D1252" s="11" t="s">
        <v>1</v>
      </c>
      <c r="E1252" s="38">
        <f>E1253+E1255+E1257+E1259+E1260</f>
        <v>400</v>
      </c>
      <c r="F1252" s="38" t="s">
        <v>166</v>
      </c>
      <c r="G1252" s="38" t="s">
        <v>166</v>
      </c>
      <c r="H1252" s="38" t="s">
        <v>166</v>
      </c>
      <c r="I1252" s="38">
        <f>I1253+I1255+I1257+I1259+I1260</f>
        <v>0</v>
      </c>
      <c r="J1252" s="5">
        <f t="shared" si="265"/>
        <v>0</v>
      </c>
      <c r="K1252" s="5" t="s">
        <v>166</v>
      </c>
      <c r="L1252" s="5" t="s">
        <v>166</v>
      </c>
    </row>
    <row r="1253" spans="1:12">
      <c r="A1253" s="66"/>
      <c r="B1253" s="69"/>
      <c r="C1253" s="55"/>
      <c r="D1253" s="12" t="s">
        <v>2</v>
      </c>
      <c r="E1253" s="38">
        <v>400</v>
      </c>
      <c r="F1253" s="38">
        <v>400</v>
      </c>
      <c r="G1253" s="38">
        <v>360</v>
      </c>
      <c r="H1253" s="40">
        <v>0</v>
      </c>
      <c r="I1253" s="40">
        <v>0</v>
      </c>
      <c r="J1253" s="5">
        <f t="shared" si="265"/>
        <v>0</v>
      </c>
      <c r="K1253" s="5">
        <f t="shared" ref="K1253" si="268">H1253/F1253*100</f>
        <v>0</v>
      </c>
      <c r="L1253" s="5">
        <f t="shared" ref="L1253" si="269">H1253/G1253*100</f>
        <v>0</v>
      </c>
    </row>
    <row r="1254" spans="1:12" ht="37.5">
      <c r="A1254" s="66"/>
      <c r="B1254" s="69"/>
      <c r="C1254" s="55"/>
      <c r="D1254" s="12" t="s">
        <v>153</v>
      </c>
      <c r="E1254" s="38">
        <v>0</v>
      </c>
      <c r="F1254" s="38">
        <v>0</v>
      </c>
      <c r="G1254" s="38">
        <v>0</v>
      </c>
      <c r="H1254" s="38">
        <v>0</v>
      </c>
      <c r="I1254" s="38">
        <v>0</v>
      </c>
      <c r="J1254" s="5">
        <v>0</v>
      </c>
      <c r="K1254" s="5">
        <v>0</v>
      </c>
      <c r="L1254" s="5">
        <v>0</v>
      </c>
    </row>
    <row r="1255" spans="1:12" ht="37.5">
      <c r="A1255" s="66"/>
      <c r="B1255" s="69"/>
      <c r="C1255" s="55"/>
      <c r="D1255" s="12" t="s">
        <v>6</v>
      </c>
      <c r="E1255" s="38">
        <v>0</v>
      </c>
      <c r="F1255" s="38">
        <v>0</v>
      </c>
      <c r="G1255" s="38">
        <v>0</v>
      </c>
      <c r="H1255" s="38">
        <v>0</v>
      </c>
      <c r="I1255" s="38">
        <v>0</v>
      </c>
      <c r="J1255" s="5">
        <v>0</v>
      </c>
      <c r="K1255" s="5">
        <v>0</v>
      </c>
      <c r="L1255" s="5">
        <v>0</v>
      </c>
    </row>
    <row r="1256" spans="1:12" ht="56.25">
      <c r="A1256" s="66"/>
      <c r="B1256" s="69"/>
      <c r="C1256" s="55"/>
      <c r="D1256" s="13" t="s">
        <v>154</v>
      </c>
      <c r="E1256" s="38">
        <v>0</v>
      </c>
      <c r="F1256" s="38">
        <v>0</v>
      </c>
      <c r="G1256" s="38">
        <v>0</v>
      </c>
      <c r="H1256" s="38">
        <v>0</v>
      </c>
      <c r="I1256" s="38">
        <v>0</v>
      </c>
      <c r="J1256" s="5">
        <v>0</v>
      </c>
      <c r="K1256" s="5">
        <v>0</v>
      </c>
      <c r="L1256" s="5">
        <v>0</v>
      </c>
    </row>
    <row r="1257" spans="1:12" ht="75">
      <c r="A1257" s="66"/>
      <c r="B1257" s="69"/>
      <c r="C1257" s="55"/>
      <c r="D1257" s="13" t="s">
        <v>159</v>
      </c>
      <c r="E1257" s="38">
        <v>0</v>
      </c>
      <c r="F1257" s="38">
        <v>0</v>
      </c>
      <c r="G1257" s="38">
        <v>0</v>
      </c>
      <c r="H1257" s="38">
        <v>0</v>
      </c>
      <c r="I1257" s="38">
        <v>0</v>
      </c>
      <c r="J1257" s="5">
        <v>0</v>
      </c>
      <c r="K1257" s="5">
        <v>0</v>
      </c>
      <c r="L1257" s="5">
        <v>0</v>
      </c>
    </row>
    <row r="1258" spans="1:12" ht="56.25">
      <c r="A1258" s="66"/>
      <c r="B1258" s="69"/>
      <c r="C1258" s="55"/>
      <c r="D1258" s="13" t="s">
        <v>154</v>
      </c>
      <c r="E1258" s="38">
        <v>0</v>
      </c>
      <c r="F1258" s="38">
        <v>0</v>
      </c>
      <c r="G1258" s="38">
        <v>0</v>
      </c>
      <c r="H1258" s="38">
        <v>0</v>
      </c>
      <c r="I1258" s="38">
        <v>0</v>
      </c>
      <c r="J1258" s="5">
        <v>0</v>
      </c>
      <c r="K1258" s="5">
        <v>0</v>
      </c>
      <c r="L1258" s="5">
        <v>0</v>
      </c>
    </row>
    <row r="1259" spans="1:12">
      <c r="A1259" s="66"/>
      <c r="B1259" s="69"/>
      <c r="C1259" s="55"/>
      <c r="D1259" s="12" t="s">
        <v>162</v>
      </c>
      <c r="E1259" s="38">
        <v>0</v>
      </c>
      <c r="F1259" s="38" t="s">
        <v>166</v>
      </c>
      <c r="G1259" s="38" t="s">
        <v>166</v>
      </c>
      <c r="H1259" s="38" t="s">
        <v>166</v>
      </c>
      <c r="I1259" s="38">
        <v>0</v>
      </c>
      <c r="J1259" s="5">
        <v>0</v>
      </c>
      <c r="K1259" s="5" t="s">
        <v>166</v>
      </c>
      <c r="L1259" s="5" t="s">
        <v>166</v>
      </c>
    </row>
    <row r="1260" spans="1:12" ht="37.5">
      <c r="A1260" s="67"/>
      <c r="B1260" s="70"/>
      <c r="C1260" s="56"/>
      <c r="D1260" s="12" t="s">
        <v>163</v>
      </c>
      <c r="E1260" s="38">
        <v>0</v>
      </c>
      <c r="F1260" s="38" t="s">
        <v>166</v>
      </c>
      <c r="G1260" s="38" t="s">
        <v>166</v>
      </c>
      <c r="H1260" s="38" t="s">
        <v>166</v>
      </c>
      <c r="I1260" s="38">
        <v>0</v>
      </c>
      <c r="J1260" s="5">
        <v>0</v>
      </c>
      <c r="K1260" s="5" t="s">
        <v>166</v>
      </c>
      <c r="L1260" s="5" t="s">
        <v>166</v>
      </c>
    </row>
    <row r="1261" spans="1:12" hidden="1">
      <c r="A1261" s="65" t="s">
        <v>403</v>
      </c>
      <c r="B1261" s="68" t="s">
        <v>404</v>
      </c>
      <c r="C1261" s="55" t="s">
        <v>3</v>
      </c>
      <c r="D1261" s="11" t="s">
        <v>1</v>
      </c>
      <c r="E1261" s="38">
        <f>E1262+E1264+E1266+E1268+E1269</f>
        <v>0</v>
      </c>
      <c r="F1261" s="38" t="s">
        <v>166</v>
      </c>
      <c r="G1261" s="38" t="s">
        <v>166</v>
      </c>
      <c r="H1261" s="38" t="s">
        <v>166</v>
      </c>
      <c r="I1261" s="38">
        <f>I1262+I1264+I1266+I1268+I1269</f>
        <v>0</v>
      </c>
      <c r="J1261" s="5">
        <v>0</v>
      </c>
      <c r="K1261" s="5" t="s">
        <v>166</v>
      </c>
      <c r="L1261" s="5" t="s">
        <v>166</v>
      </c>
    </row>
    <row r="1262" spans="1:12" hidden="1">
      <c r="A1262" s="66"/>
      <c r="B1262" s="69"/>
      <c r="C1262" s="55"/>
      <c r="D1262" s="12" t="s">
        <v>2</v>
      </c>
      <c r="E1262" s="38">
        <v>0</v>
      </c>
      <c r="F1262" s="40"/>
      <c r="G1262" s="40"/>
      <c r="H1262" s="40"/>
      <c r="I1262" s="40"/>
      <c r="J1262" s="5">
        <v>0</v>
      </c>
      <c r="K1262" s="5">
        <v>0</v>
      </c>
      <c r="L1262" s="5">
        <v>0</v>
      </c>
    </row>
    <row r="1263" spans="1:12" ht="37.5" hidden="1">
      <c r="A1263" s="66"/>
      <c r="B1263" s="69"/>
      <c r="C1263" s="55"/>
      <c r="D1263" s="12" t="s">
        <v>153</v>
      </c>
      <c r="E1263" s="38">
        <v>0</v>
      </c>
      <c r="F1263" s="40"/>
      <c r="G1263" s="40"/>
      <c r="H1263" s="40"/>
      <c r="I1263" s="40"/>
      <c r="J1263" s="5">
        <v>0</v>
      </c>
      <c r="K1263" s="5">
        <v>0</v>
      </c>
      <c r="L1263" s="5">
        <v>0</v>
      </c>
    </row>
    <row r="1264" spans="1:12" ht="37.5" hidden="1">
      <c r="A1264" s="66"/>
      <c r="B1264" s="69"/>
      <c r="C1264" s="55"/>
      <c r="D1264" s="12" t="s">
        <v>6</v>
      </c>
      <c r="E1264" s="38"/>
      <c r="F1264" s="40"/>
      <c r="G1264" s="40"/>
      <c r="H1264" s="40"/>
      <c r="I1264" s="40"/>
      <c r="J1264" s="5">
        <v>0</v>
      </c>
      <c r="K1264" s="5">
        <v>0</v>
      </c>
      <c r="L1264" s="5">
        <v>0</v>
      </c>
    </row>
    <row r="1265" spans="1:12" ht="56.25" hidden="1">
      <c r="A1265" s="66"/>
      <c r="B1265" s="69"/>
      <c r="C1265" s="55"/>
      <c r="D1265" s="13" t="s">
        <v>154</v>
      </c>
      <c r="E1265" s="38"/>
      <c r="F1265" s="40"/>
      <c r="G1265" s="40"/>
      <c r="H1265" s="40"/>
      <c r="I1265" s="40"/>
      <c r="J1265" s="5">
        <v>0</v>
      </c>
      <c r="K1265" s="5">
        <v>0</v>
      </c>
      <c r="L1265" s="5">
        <v>0</v>
      </c>
    </row>
    <row r="1266" spans="1:12" ht="75" hidden="1">
      <c r="A1266" s="66"/>
      <c r="B1266" s="69"/>
      <c r="C1266" s="55"/>
      <c r="D1266" s="13" t="s">
        <v>159</v>
      </c>
      <c r="E1266" s="38"/>
      <c r="F1266" s="40"/>
      <c r="G1266" s="40"/>
      <c r="H1266" s="40"/>
      <c r="I1266" s="40"/>
      <c r="J1266" s="5">
        <v>0</v>
      </c>
      <c r="K1266" s="5">
        <v>0</v>
      </c>
      <c r="L1266" s="5">
        <v>0</v>
      </c>
    </row>
    <row r="1267" spans="1:12" ht="56.25" hidden="1">
      <c r="A1267" s="66"/>
      <c r="B1267" s="69"/>
      <c r="C1267" s="55"/>
      <c r="D1267" s="13" t="s">
        <v>154</v>
      </c>
      <c r="E1267" s="38">
        <v>0</v>
      </c>
      <c r="F1267" s="40"/>
      <c r="G1267" s="40"/>
      <c r="H1267" s="40"/>
      <c r="I1267" s="40"/>
      <c r="J1267" s="5">
        <v>0</v>
      </c>
      <c r="K1267" s="5">
        <v>0</v>
      </c>
      <c r="L1267" s="5">
        <v>0</v>
      </c>
    </row>
    <row r="1268" spans="1:12" hidden="1">
      <c r="A1268" s="66"/>
      <c r="B1268" s="69"/>
      <c r="C1268" s="55"/>
      <c r="D1268" s="12" t="s">
        <v>162</v>
      </c>
      <c r="E1268" s="38">
        <v>0</v>
      </c>
      <c r="F1268" s="38" t="s">
        <v>166</v>
      </c>
      <c r="G1268" s="38" t="s">
        <v>166</v>
      </c>
      <c r="H1268" s="38" t="s">
        <v>166</v>
      </c>
      <c r="I1268" s="40"/>
      <c r="J1268" s="5">
        <v>0</v>
      </c>
      <c r="K1268" s="5" t="s">
        <v>166</v>
      </c>
      <c r="L1268" s="5" t="s">
        <v>166</v>
      </c>
    </row>
    <row r="1269" spans="1:12" ht="37.5" hidden="1">
      <c r="A1269" s="67"/>
      <c r="B1269" s="70"/>
      <c r="C1269" s="56"/>
      <c r="D1269" s="12" t="s">
        <v>163</v>
      </c>
      <c r="E1269" s="38">
        <v>0</v>
      </c>
      <c r="F1269" s="38" t="s">
        <v>166</v>
      </c>
      <c r="G1269" s="38" t="s">
        <v>166</v>
      </c>
      <c r="H1269" s="38" t="s">
        <v>166</v>
      </c>
      <c r="I1269" s="40"/>
      <c r="J1269" s="5">
        <v>0</v>
      </c>
      <c r="K1269" s="5" t="s">
        <v>166</v>
      </c>
      <c r="L1269" s="5" t="s">
        <v>166</v>
      </c>
    </row>
    <row r="1270" spans="1:12">
      <c r="A1270" s="65" t="s">
        <v>405</v>
      </c>
      <c r="B1270" s="68" t="s">
        <v>185</v>
      </c>
      <c r="C1270" s="55" t="s">
        <v>3</v>
      </c>
      <c r="D1270" s="11" t="s">
        <v>1</v>
      </c>
      <c r="E1270" s="38">
        <f>E1271+E1273+E1275+E1277+E1278</f>
        <v>6729.3</v>
      </c>
      <c r="F1270" s="38" t="s">
        <v>166</v>
      </c>
      <c r="G1270" s="38" t="s">
        <v>166</v>
      </c>
      <c r="H1270" s="38" t="s">
        <v>166</v>
      </c>
      <c r="I1270" s="38">
        <f>I1271+I1273+I1275+I1277+I1278</f>
        <v>0</v>
      </c>
      <c r="J1270" s="5">
        <f t="shared" si="265"/>
        <v>0</v>
      </c>
      <c r="K1270" s="5" t="s">
        <v>166</v>
      </c>
      <c r="L1270" s="5" t="s">
        <v>166</v>
      </c>
    </row>
    <row r="1271" spans="1:12">
      <c r="A1271" s="66"/>
      <c r="B1271" s="69"/>
      <c r="C1271" s="55"/>
      <c r="D1271" s="12" t="s">
        <v>2</v>
      </c>
      <c r="E1271" s="38">
        <v>6729.3</v>
      </c>
      <c r="F1271" s="38">
        <v>6729.3</v>
      </c>
      <c r="G1271" s="38">
        <v>6056.4</v>
      </c>
      <c r="H1271" s="40">
        <v>0</v>
      </c>
      <c r="I1271" s="40">
        <v>0</v>
      </c>
      <c r="J1271" s="5">
        <f t="shared" si="265"/>
        <v>0</v>
      </c>
      <c r="K1271" s="5">
        <f t="shared" ref="K1271" si="270">H1271/F1271*100</f>
        <v>0</v>
      </c>
      <c r="L1271" s="5">
        <f t="shared" ref="L1271" si="271">H1271/G1271*100</f>
        <v>0</v>
      </c>
    </row>
    <row r="1272" spans="1:12" ht="37.5">
      <c r="A1272" s="66"/>
      <c r="B1272" s="69"/>
      <c r="C1272" s="55"/>
      <c r="D1272" s="12" t="s">
        <v>153</v>
      </c>
      <c r="E1272" s="38">
        <v>0</v>
      </c>
      <c r="F1272" s="38">
        <v>0</v>
      </c>
      <c r="G1272" s="38">
        <v>0</v>
      </c>
      <c r="H1272" s="38">
        <v>0</v>
      </c>
      <c r="I1272" s="38">
        <v>0</v>
      </c>
      <c r="J1272" s="5">
        <v>0</v>
      </c>
      <c r="K1272" s="5">
        <v>0</v>
      </c>
      <c r="L1272" s="5">
        <v>0</v>
      </c>
    </row>
    <row r="1273" spans="1:12" ht="37.5">
      <c r="A1273" s="66"/>
      <c r="B1273" s="69"/>
      <c r="C1273" s="55"/>
      <c r="D1273" s="12" t="s">
        <v>6</v>
      </c>
      <c r="E1273" s="38">
        <v>0</v>
      </c>
      <c r="F1273" s="38">
        <v>0</v>
      </c>
      <c r="G1273" s="38">
        <v>0</v>
      </c>
      <c r="H1273" s="38">
        <v>0</v>
      </c>
      <c r="I1273" s="38">
        <v>0</v>
      </c>
      <c r="J1273" s="5">
        <v>0</v>
      </c>
      <c r="K1273" s="5">
        <v>0</v>
      </c>
      <c r="L1273" s="5">
        <v>0</v>
      </c>
    </row>
    <row r="1274" spans="1:12" ht="56.25">
      <c r="A1274" s="66"/>
      <c r="B1274" s="69"/>
      <c r="C1274" s="55"/>
      <c r="D1274" s="13" t="s">
        <v>154</v>
      </c>
      <c r="E1274" s="38">
        <v>0</v>
      </c>
      <c r="F1274" s="38">
        <v>0</v>
      </c>
      <c r="G1274" s="38">
        <v>0</v>
      </c>
      <c r="H1274" s="38">
        <v>0</v>
      </c>
      <c r="I1274" s="38">
        <v>0</v>
      </c>
      <c r="J1274" s="5">
        <v>0</v>
      </c>
      <c r="K1274" s="5">
        <v>0</v>
      </c>
      <c r="L1274" s="5">
        <v>0</v>
      </c>
    </row>
    <row r="1275" spans="1:12" ht="75">
      <c r="A1275" s="66"/>
      <c r="B1275" s="69"/>
      <c r="C1275" s="55"/>
      <c r="D1275" s="13" t="s">
        <v>159</v>
      </c>
      <c r="E1275" s="38">
        <v>0</v>
      </c>
      <c r="F1275" s="38">
        <v>0</v>
      </c>
      <c r="G1275" s="38">
        <v>0</v>
      </c>
      <c r="H1275" s="38">
        <v>0</v>
      </c>
      <c r="I1275" s="38">
        <v>0</v>
      </c>
      <c r="J1275" s="5">
        <v>0</v>
      </c>
      <c r="K1275" s="5">
        <v>0</v>
      </c>
      <c r="L1275" s="5">
        <v>0</v>
      </c>
    </row>
    <row r="1276" spans="1:12" ht="56.25">
      <c r="A1276" s="66"/>
      <c r="B1276" s="69"/>
      <c r="C1276" s="55"/>
      <c r="D1276" s="13" t="s">
        <v>154</v>
      </c>
      <c r="E1276" s="38">
        <v>0</v>
      </c>
      <c r="F1276" s="38">
        <v>0</v>
      </c>
      <c r="G1276" s="38">
        <v>0</v>
      </c>
      <c r="H1276" s="38">
        <v>0</v>
      </c>
      <c r="I1276" s="38">
        <v>0</v>
      </c>
      <c r="J1276" s="5">
        <v>0</v>
      </c>
      <c r="K1276" s="5">
        <v>0</v>
      </c>
      <c r="L1276" s="5">
        <v>0</v>
      </c>
    </row>
    <row r="1277" spans="1:12">
      <c r="A1277" s="66"/>
      <c r="B1277" s="69"/>
      <c r="C1277" s="55"/>
      <c r="D1277" s="12" t="s">
        <v>162</v>
      </c>
      <c r="E1277" s="38">
        <v>0</v>
      </c>
      <c r="F1277" s="38" t="s">
        <v>166</v>
      </c>
      <c r="G1277" s="38" t="s">
        <v>166</v>
      </c>
      <c r="H1277" s="38" t="s">
        <v>166</v>
      </c>
      <c r="I1277" s="38">
        <v>0</v>
      </c>
      <c r="J1277" s="5">
        <v>0</v>
      </c>
      <c r="K1277" s="5" t="s">
        <v>166</v>
      </c>
      <c r="L1277" s="5" t="s">
        <v>166</v>
      </c>
    </row>
    <row r="1278" spans="1:12" ht="37.5">
      <c r="A1278" s="67"/>
      <c r="B1278" s="70"/>
      <c r="C1278" s="56"/>
      <c r="D1278" s="12" t="s">
        <v>163</v>
      </c>
      <c r="E1278" s="38">
        <v>0</v>
      </c>
      <c r="F1278" s="38" t="s">
        <v>166</v>
      </c>
      <c r="G1278" s="38" t="s">
        <v>166</v>
      </c>
      <c r="H1278" s="38" t="s">
        <v>166</v>
      </c>
      <c r="I1278" s="38">
        <v>0</v>
      </c>
      <c r="J1278" s="5">
        <v>0</v>
      </c>
      <c r="K1278" s="5" t="s">
        <v>166</v>
      </c>
      <c r="L1278" s="5" t="s">
        <v>166</v>
      </c>
    </row>
    <row r="1279" spans="1:12">
      <c r="A1279" s="65" t="s">
        <v>406</v>
      </c>
      <c r="B1279" s="68" t="s">
        <v>201</v>
      </c>
      <c r="C1279" s="55" t="s">
        <v>3</v>
      </c>
      <c r="D1279" s="11" t="s">
        <v>1</v>
      </c>
      <c r="E1279" s="38">
        <f>E1280+E1282+E1284+E1286+E1287</f>
        <v>21000</v>
      </c>
      <c r="F1279" s="38" t="s">
        <v>166</v>
      </c>
      <c r="G1279" s="38" t="s">
        <v>166</v>
      </c>
      <c r="H1279" s="38" t="s">
        <v>166</v>
      </c>
      <c r="I1279" s="38">
        <f>I1280+I1282+I1284+I1286+I1287</f>
        <v>0</v>
      </c>
      <c r="J1279" s="5">
        <f t="shared" si="265"/>
        <v>0</v>
      </c>
      <c r="K1279" s="5" t="s">
        <v>166</v>
      </c>
      <c r="L1279" s="5" t="s">
        <v>166</v>
      </c>
    </row>
    <row r="1280" spans="1:12">
      <c r="A1280" s="66"/>
      <c r="B1280" s="69"/>
      <c r="C1280" s="55"/>
      <c r="D1280" s="12" t="s">
        <v>2</v>
      </c>
      <c r="E1280" s="38">
        <v>21000</v>
      </c>
      <c r="F1280" s="38">
        <v>21000</v>
      </c>
      <c r="G1280" s="38">
        <v>18900</v>
      </c>
      <c r="H1280" s="40">
        <v>0</v>
      </c>
      <c r="I1280" s="40">
        <v>0</v>
      </c>
      <c r="J1280" s="5">
        <f t="shared" si="265"/>
        <v>0</v>
      </c>
      <c r="K1280" s="5">
        <f t="shared" ref="K1280" si="272">H1280/F1280*100</f>
        <v>0</v>
      </c>
      <c r="L1280" s="5">
        <f t="shared" ref="L1280" si="273">H1280/G1280*100</f>
        <v>0</v>
      </c>
    </row>
    <row r="1281" spans="1:12" ht="37.5">
      <c r="A1281" s="66"/>
      <c r="B1281" s="69"/>
      <c r="C1281" s="55"/>
      <c r="D1281" s="12" t="s">
        <v>153</v>
      </c>
      <c r="E1281" s="38">
        <v>0</v>
      </c>
      <c r="F1281" s="38">
        <v>0</v>
      </c>
      <c r="G1281" s="38">
        <v>0</v>
      </c>
      <c r="H1281" s="38">
        <v>0</v>
      </c>
      <c r="I1281" s="38">
        <v>0</v>
      </c>
      <c r="J1281" s="5">
        <v>0</v>
      </c>
      <c r="K1281" s="5">
        <v>0</v>
      </c>
      <c r="L1281" s="5">
        <v>0</v>
      </c>
    </row>
    <row r="1282" spans="1:12" ht="37.5">
      <c r="A1282" s="66"/>
      <c r="B1282" s="69"/>
      <c r="C1282" s="55"/>
      <c r="D1282" s="12" t="s">
        <v>6</v>
      </c>
      <c r="E1282" s="38">
        <v>0</v>
      </c>
      <c r="F1282" s="38">
        <v>0</v>
      </c>
      <c r="G1282" s="38">
        <v>0</v>
      </c>
      <c r="H1282" s="38">
        <v>0</v>
      </c>
      <c r="I1282" s="38">
        <v>0</v>
      </c>
      <c r="J1282" s="5">
        <v>0</v>
      </c>
      <c r="K1282" s="5">
        <v>0</v>
      </c>
      <c r="L1282" s="5">
        <v>0</v>
      </c>
    </row>
    <row r="1283" spans="1:12" ht="56.25">
      <c r="A1283" s="66"/>
      <c r="B1283" s="69"/>
      <c r="C1283" s="55"/>
      <c r="D1283" s="13" t="s">
        <v>154</v>
      </c>
      <c r="E1283" s="38">
        <v>0</v>
      </c>
      <c r="F1283" s="38">
        <v>0</v>
      </c>
      <c r="G1283" s="38">
        <v>0</v>
      </c>
      <c r="H1283" s="38">
        <v>0</v>
      </c>
      <c r="I1283" s="38">
        <v>0</v>
      </c>
      <c r="J1283" s="5">
        <v>0</v>
      </c>
      <c r="K1283" s="5">
        <v>0</v>
      </c>
      <c r="L1283" s="5">
        <v>0</v>
      </c>
    </row>
    <row r="1284" spans="1:12" ht="75">
      <c r="A1284" s="66"/>
      <c r="B1284" s="69"/>
      <c r="C1284" s="55"/>
      <c r="D1284" s="13" t="s">
        <v>159</v>
      </c>
      <c r="E1284" s="38">
        <v>0</v>
      </c>
      <c r="F1284" s="38">
        <v>0</v>
      </c>
      <c r="G1284" s="38">
        <v>0</v>
      </c>
      <c r="H1284" s="38">
        <v>0</v>
      </c>
      <c r="I1284" s="38">
        <v>0</v>
      </c>
      <c r="J1284" s="5">
        <v>0</v>
      </c>
      <c r="K1284" s="5">
        <v>0</v>
      </c>
      <c r="L1284" s="5">
        <v>0</v>
      </c>
    </row>
    <row r="1285" spans="1:12" ht="56.25">
      <c r="A1285" s="66"/>
      <c r="B1285" s="69"/>
      <c r="C1285" s="55"/>
      <c r="D1285" s="13" t="s">
        <v>154</v>
      </c>
      <c r="E1285" s="38">
        <v>0</v>
      </c>
      <c r="F1285" s="38">
        <v>0</v>
      </c>
      <c r="G1285" s="38">
        <v>0</v>
      </c>
      <c r="H1285" s="38">
        <v>0</v>
      </c>
      <c r="I1285" s="38">
        <v>0</v>
      </c>
      <c r="J1285" s="5">
        <v>0</v>
      </c>
      <c r="K1285" s="5">
        <v>0</v>
      </c>
      <c r="L1285" s="5">
        <v>0</v>
      </c>
    </row>
    <row r="1286" spans="1:12">
      <c r="A1286" s="66"/>
      <c r="B1286" s="69"/>
      <c r="C1286" s="55"/>
      <c r="D1286" s="12" t="s">
        <v>162</v>
      </c>
      <c r="E1286" s="38">
        <v>0</v>
      </c>
      <c r="F1286" s="38" t="s">
        <v>166</v>
      </c>
      <c r="G1286" s="38" t="s">
        <v>166</v>
      </c>
      <c r="H1286" s="38" t="s">
        <v>166</v>
      </c>
      <c r="I1286" s="38">
        <v>0</v>
      </c>
      <c r="J1286" s="5">
        <v>0</v>
      </c>
      <c r="K1286" s="5" t="s">
        <v>166</v>
      </c>
      <c r="L1286" s="5" t="s">
        <v>166</v>
      </c>
    </row>
    <row r="1287" spans="1:12" ht="37.5">
      <c r="A1287" s="67"/>
      <c r="B1287" s="70"/>
      <c r="C1287" s="56"/>
      <c r="D1287" s="12" t="s">
        <v>163</v>
      </c>
      <c r="E1287" s="38">
        <v>0</v>
      </c>
      <c r="F1287" s="38" t="s">
        <v>166</v>
      </c>
      <c r="G1287" s="38" t="s">
        <v>166</v>
      </c>
      <c r="H1287" s="38" t="s">
        <v>166</v>
      </c>
      <c r="I1287" s="38">
        <v>0</v>
      </c>
      <c r="J1287" s="5">
        <v>0</v>
      </c>
      <c r="K1287" s="5" t="s">
        <v>166</v>
      </c>
      <c r="L1287" s="5" t="s">
        <v>166</v>
      </c>
    </row>
    <row r="1288" spans="1:12">
      <c r="A1288" s="65" t="s">
        <v>407</v>
      </c>
      <c r="B1288" s="68" t="s">
        <v>206</v>
      </c>
      <c r="C1288" s="55" t="s">
        <v>3</v>
      </c>
      <c r="D1288" s="11" t="s">
        <v>1</v>
      </c>
      <c r="E1288" s="38">
        <f>E1289+E1291+E1293+E1295+E1296</f>
        <v>200</v>
      </c>
      <c r="F1288" s="38" t="s">
        <v>166</v>
      </c>
      <c r="G1288" s="38" t="s">
        <v>166</v>
      </c>
      <c r="H1288" s="38" t="s">
        <v>166</v>
      </c>
      <c r="I1288" s="38">
        <f>I1289+I1291+I1293+I1295+I1296</f>
        <v>0</v>
      </c>
      <c r="J1288" s="5">
        <f t="shared" si="265"/>
        <v>0</v>
      </c>
      <c r="K1288" s="5" t="s">
        <v>166</v>
      </c>
      <c r="L1288" s="5" t="s">
        <v>166</v>
      </c>
    </row>
    <row r="1289" spans="1:12">
      <c r="A1289" s="66"/>
      <c r="B1289" s="69"/>
      <c r="C1289" s="55"/>
      <c r="D1289" s="12" t="s">
        <v>2</v>
      </c>
      <c r="E1289" s="38">
        <v>200</v>
      </c>
      <c r="F1289" s="38">
        <v>200</v>
      </c>
      <c r="G1289" s="38">
        <v>200</v>
      </c>
      <c r="H1289" s="40">
        <v>0</v>
      </c>
      <c r="I1289" s="40">
        <v>0</v>
      </c>
      <c r="J1289" s="5">
        <f t="shared" si="265"/>
        <v>0</v>
      </c>
      <c r="K1289" s="5">
        <f t="shared" ref="K1289" si="274">H1289/F1289*100</f>
        <v>0</v>
      </c>
      <c r="L1289" s="5">
        <f t="shared" ref="L1289" si="275">H1289/G1289*100</f>
        <v>0</v>
      </c>
    </row>
    <row r="1290" spans="1:12" ht="37.5">
      <c r="A1290" s="66"/>
      <c r="B1290" s="69"/>
      <c r="C1290" s="55"/>
      <c r="D1290" s="12" t="s">
        <v>153</v>
      </c>
      <c r="E1290" s="38">
        <v>0</v>
      </c>
      <c r="F1290" s="38">
        <v>0</v>
      </c>
      <c r="G1290" s="38">
        <v>0</v>
      </c>
      <c r="H1290" s="38">
        <v>0</v>
      </c>
      <c r="I1290" s="38">
        <v>0</v>
      </c>
      <c r="J1290" s="5">
        <v>0</v>
      </c>
      <c r="K1290" s="5">
        <v>0</v>
      </c>
      <c r="L1290" s="5">
        <v>0</v>
      </c>
    </row>
    <row r="1291" spans="1:12" ht="37.5">
      <c r="A1291" s="66"/>
      <c r="B1291" s="69"/>
      <c r="C1291" s="55"/>
      <c r="D1291" s="12" t="s">
        <v>6</v>
      </c>
      <c r="E1291" s="38">
        <v>0</v>
      </c>
      <c r="F1291" s="38">
        <v>0</v>
      </c>
      <c r="G1291" s="38">
        <v>0</v>
      </c>
      <c r="H1291" s="38">
        <v>0</v>
      </c>
      <c r="I1291" s="38">
        <v>0</v>
      </c>
      <c r="J1291" s="5">
        <v>0</v>
      </c>
      <c r="K1291" s="5">
        <v>0</v>
      </c>
      <c r="L1291" s="5">
        <v>0</v>
      </c>
    </row>
    <row r="1292" spans="1:12" ht="56.25">
      <c r="A1292" s="66"/>
      <c r="B1292" s="69"/>
      <c r="C1292" s="55"/>
      <c r="D1292" s="13" t="s">
        <v>154</v>
      </c>
      <c r="E1292" s="38">
        <v>0</v>
      </c>
      <c r="F1292" s="38">
        <v>0</v>
      </c>
      <c r="G1292" s="38">
        <v>0</v>
      </c>
      <c r="H1292" s="38">
        <v>0</v>
      </c>
      <c r="I1292" s="38">
        <v>0</v>
      </c>
      <c r="J1292" s="5">
        <v>0</v>
      </c>
      <c r="K1292" s="5">
        <v>0</v>
      </c>
      <c r="L1292" s="5">
        <v>0</v>
      </c>
    </row>
    <row r="1293" spans="1:12" ht="75">
      <c r="A1293" s="66"/>
      <c r="B1293" s="69"/>
      <c r="C1293" s="55"/>
      <c r="D1293" s="13" t="s">
        <v>159</v>
      </c>
      <c r="E1293" s="38">
        <v>0</v>
      </c>
      <c r="F1293" s="38">
        <v>0</v>
      </c>
      <c r="G1293" s="38">
        <v>0</v>
      </c>
      <c r="H1293" s="38">
        <v>0</v>
      </c>
      <c r="I1293" s="38">
        <v>0</v>
      </c>
      <c r="J1293" s="5">
        <v>0</v>
      </c>
      <c r="K1293" s="5">
        <v>0</v>
      </c>
      <c r="L1293" s="5">
        <v>0</v>
      </c>
    </row>
    <row r="1294" spans="1:12" ht="56.25">
      <c r="A1294" s="66"/>
      <c r="B1294" s="69"/>
      <c r="C1294" s="55"/>
      <c r="D1294" s="13" t="s">
        <v>154</v>
      </c>
      <c r="E1294" s="38">
        <v>0</v>
      </c>
      <c r="F1294" s="38">
        <v>0</v>
      </c>
      <c r="G1294" s="38">
        <v>0</v>
      </c>
      <c r="H1294" s="38">
        <v>0</v>
      </c>
      <c r="I1294" s="38">
        <v>0</v>
      </c>
      <c r="J1294" s="5">
        <v>0</v>
      </c>
      <c r="K1294" s="5">
        <v>0</v>
      </c>
      <c r="L1294" s="5">
        <v>0</v>
      </c>
    </row>
    <row r="1295" spans="1:12">
      <c r="A1295" s="66"/>
      <c r="B1295" s="69"/>
      <c r="C1295" s="55"/>
      <c r="D1295" s="12" t="s">
        <v>162</v>
      </c>
      <c r="E1295" s="38">
        <v>0</v>
      </c>
      <c r="F1295" s="38" t="s">
        <v>166</v>
      </c>
      <c r="G1295" s="38" t="s">
        <v>166</v>
      </c>
      <c r="H1295" s="38" t="s">
        <v>166</v>
      </c>
      <c r="I1295" s="38">
        <v>0</v>
      </c>
      <c r="J1295" s="5">
        <v>0</v>
      </c>
      <c r="K1295" s="5" t="s">
        <v>166</v>
      </c>
      <c r="L1295" s="5" t="s">
        <v>166</v>
      </c>
    </row>
    <row r="1296" spans="1:12" ht="37.5">
      <c r="A1296" s="67"/>
      <c r="B1296" s="70"/>
      <c r="C1296" s="56"/>
      <c r="D1296" s="12" t="s">
        <v>163</v>
      </c>
      <c r="E1296" s="38">
        <v>0</v>
      </c>
      <c r="F1296" s="38" t="s">
        <v>166</v>
      </c>
      <c r="G1296" s="38" t="s">
        <v>166</v>
      </c>
      <c r="H1296" s="38" t="s">
        <v>166</v>
      </c>
      <c r="I1296" s="38">
        <v>0</v>
      </c>
      <c r="J1296" s="5">
        <v>0</v>
      </c>
      <c r="K1296" s="5" t="s">
        <v>166</v>
      </c>
      <c r="L1296" s="5" t="s">
        <v>166</v>
      </c>
    </row>
    <row r="1297" spans="1:12">
      <c r="A1297" s="65" t="s">
        <v>408</v>
      </c>
      <c r="B1297" s="68" t="s">
        <v>93</v>
      </c>
      <c r="C1297" s="55" t="s">
        <v>3</v>
      </c>
      <c r="D1297" s="11" t="s">
        <v>1</v>
      </c>
      <c r="E1297" s="38">
        <f>E1298+E1300+E1302+E1304+E1305</f>
        <v>70641</v>
      </c>
      <c r="F1297" s="38" t="s">
        <v>166</v>
      </c>
      <c r="G1297" s="38" t="s">
        <v>166</v>
      </c>
      <c r="H1297" s="38" t="s">
        <v>166</v>
      </c>
      <c r="I1297" s="38">
        <f>I1298+I1300+I1302+I1304+I1305</f>
        <v>257.39999999999998</v>
      </c>
      <c r="J1297" s="5">
        <f t="shared" ref="J1297:J1298" si="276">I1297/E1297*100</f>
        <v>0.36437762772327681</v>
      </c>
      <c r="K1297" s="5" t="s">
        <v>166</v>
      </c>
      <c r="L1297" s="5" t="s">
        <v>166</v>
      </c>
    </row>
    <row r="1298" spans="1:12">
      <c r="A1298" s="66"/>
      <c r="B1298" s="69"/>
      <c r="C1298" s="55"/>
      <c r="D1298" s="12" t="s">
        <v>2</v>
      </c>
      <c r="E1298" s="38">
        <f>E1307+E1316+E1325+E1334+E1343+E1352+E1361+E1370+E1379+E1388+E1397</f>
        <v>70641</v>
      </c>
      <c r="F1298" s="38">
        <f t="shared" ref="F1298:I1298" si="277">F1307+F1316+F1325+F1334+F1343+F1352+F1361+F1370+F1379+F1388+F1397</f>
        <v>70711</v>
      </c>
      <c r="G1298" s="38">
        <f t="shared" si="277"/>
        <v>67779.399999999994</v>
      </c>
      <c r="H1298" s="38">
        <f t="shared" si="277"/>
        <v>257.39999999999998</v>
      </c>
      <c r="I1298" s="38">
        <f t="shared" si="277"/>
        <v>257.39999999999998</v>
      </c>
      <c r="J1298" s="5">
        <f t="shared" si="276"/>
        <v>0.36437762772327681</v>
      </c>
      <c r="K1298" s="5">
        <f t="shared" ref="K1298" si="278">H1298/F1298*100</f>
        <v>0.3640169139172123</v>
      </c>
      <c r="L1298" s="5">
        <f t="shared" ref="L1298" si="279">H1298/G1298*100</f>
        <v>0.37976140243200734</v>
      </c>
    </row>
    <row r="1299" spans="1:12" ht="37.5">
      <c r="A1299" s="66"/>
      <c r="B1299" s="69"/>
      <c r="C1299" s="55"/>
      <c r="D1299" s="12" t="s">
        <v>153</v>
      </c>
      <c r="E1299" s="38">
        <f t="shared" ref="E1299:I1305" si="280">E1308+E1317+E1326+E1335+E1344+E1353+E1362+E1371+E1380+E1389+E1398</f>
        <v>0</v>
      </c>
      <c r="F1299" s="38">
        <f t="shared" si="280"/>
        <v>0</v>
      </c>
      <c r="G1299" s="38">
        <f t="shared" si="280"/>
        <v>0</v>
      </c>
      <c r="H1299" s="38">
        <f t="shared" si="280"/>
        <v>0</v>
      </c>
      <c r="I1299" s="38">
        <f t="shared" si="280"/>
        <v>0</v>
      </c>
      <c r="J1299" s="5">
        <v>0</v>
      </c>
      <c r="K1299" s="5">
        <v>0</v>
      </c>
      <c r="L1299" s="5">
        <v>0</v>
      </c>
    </row>
    <row r="1300" spans="1:12" ht="37.5">
      <c r="A1300" s="66"/>
      <c r="B1300" s="69"/>
      <c r="C1300" s="55"/>
      <c r="D1300" s="12" t="s">
        <v>6</v>
      </c>
      <c r="E1300" s="38">
        <f t="shared" si="280"/>
        <v>0</v>
      </c>
      <c r="F1300" s="38">
        <f t="shared" si="280"/>
        <v>0</v>
      </c>
      <c r="G1300" s="38">
        <f t="shared" si="280"/>
        <v>0</v>
      </c>
      <c r="H1300" s="38">
        <f t="shared" si="280"/>
        <v>0</v>
      </c>
      <c r="I1300" s="38">
        <f t="shared" si="280"/>
        <v>0</v>
      </c>
      <c r="J1300" s="5">
        <v>0</v>
      </c>
      <c r="K1300" s="5">
        <v>0</v>
      </c>
      <c r="L1300" s="5">
        <v>0</v>
      </c>
    </row>
    <row r="1301" spans="1:12" ht="56.25">
      <c r="A1301" s="66"/>
      <c r="B1301" s="69"/>
      <c r="C1301" s="55"/>
      <c r="D1301" s="13" t="s">
        <v>154</v>
      </c>
      <c r="E1301" s="38">
        <f t="shared" si="280"/>
        <v>0</v>
      </c>
      <c r="F1301" s="38">
        <f t="shared" si="280"/>
        <v>0</v>
      </c>
      <c r="G1301" s="38">
        <f t="shared" si="280"/>
        <v>0</v>
      </c>
      <c r="H1301" s="38">
        <f t="shared" si="280"/>
        <v>0</v>
      </c>
      <c r="I1301" s="38">
        <f t="shared" si="280"/>
        <v>0</v>
      </c>
      <c r="J1301" s="5">
        <v>0</v>
      </c>
      <c r="K1301" s="5">
        <v>0</v>
      </c>
      <c r="L1301" s="5">
        <v>0</v>
      </c>
    </row>
    <row r="1302" spans="1:12" ht="75">
      <c r="A1302" s="66"/>
      <c r="B1302" s="69"/>
      <c r="C1302" s="55"/>
      <c r="D1302" s="13" t="s">
        <v>159</v>
      </c>
      <c r="E1302" s="38">
        <f t="shared" si="280"/>
        <v>0</v>
      </c>
      <c r="F1302" s="38">
        <f t="shared" si="280"/>
        <v>0</v>
      </c>
      <c r="G1302" s="38">
        <f t="shared" si="280"/>
        <v>0</v>
      </c>
      <c r="H1302" s="38">
        <f t="shared" si="280"/>
        <v>0</v>
      </c>
      <c r="I1302" s="38">
        <f t="shared" si="280"/>
        <v>0</v>
      </c>
      <c r="J1302" s="5">
        <v>0</v>
      </c>
      <c r="K1302" s="5">
        <v>0</v>
      </c>
      <c r="L1302" s="5">
        <v>0</v>
      </c>
    </row>
    <row r="1303" spans="1:12" ht="56.25">
      <c r="A1303" s="66"/>
      <c r="B1303" s="69"/>
      <c r="C1303" s="55"/>
      <c r="D1303" s="13" t="s">
        <v>154</v>
      </c>
      <c r="E1303" s="38">
        <f t="shared" si="280"/>
        <v>0</v>
      </c>
      <c r="F1303" s="38">
        <f t="shared" si="280"/>
        <v>0</v>
      </c>
      <c r="G1303" s="38">
        <f t="shared" si="280"/>
        <v>0</v>
      </c>
      <c r="H1303" s="38">
        <f t="shared" si="280"/>
        <v>0</v>
      </c>
      <c r="I1303" s="38">
        <f t="shared" si="280"/>
        <v>0</v>
      </c>
      <c r="J1303" s="5">
        <v>0</v>
      </c>
      <c r="K1303" s="5">
        <v>0</v>
      </c>
      <c r="L1303" s="5">
        <v>0</v>
      </c>
    </row>
    <row r="1304" spans="1:12">
      <c r="A1304" s="66"/>
      <c r="B1304" s="69"/>
      <c r="C1304" s="55"/>
      <c r="D1304" s="12" t="s">
        <v>162</v>
      </c>
      <c r="E1304" s="38">
        <f t="shared" si="280"/>
        <v>0</v>
      </c>
      <c r="F1304" s="38" t="s">
        <v>166</v>
      </c>
      <c r="G1304" s="38" t="s">
        <v>166</v>
      </c>
      <c r="H1304" s="38" t="s">
        <v>166</v>
      </c>
      <c r="I1304" s="38">
        <f t="shared" si="280"/>
        <v>0</v>
      </c>
      <c r="J1304" s="5">
        <v>0</v>
      </c>
      <c r="K1304" s="5" t="s">
        <v>166</v>
      </c>
      <c r="L1304" s="5" t="s">
        <v>166</v>
      </c>
    </row>
    <row r="1305" spans="1:12" ht="37.5">
      <c r="A1305" s="67"/>
      <c r="B1305" s="70"/>
      <c r="C1305" s="56"/>
      <c r="D1305" s="12" t="s">
        <v>163</v>
      </c>
      <c r="E1305" s="38">
        <f t="shared" si="280"/>
        <v>0</v>
      </c>
      <c r="F1305" s="38" t="s">
        <v>166</v>
      </c>
      <c r="G1305" s="38" t="s">
        <v>166</v>
      </c>
      <c r="H1305" s="38" t="s">
        <v>166</v>
      </c>
      <c r="I1305" s="38">
        <f t="shared" si="280"/>
        <v>0</v>
      </c>
      <c r="J1305" s="5">
        <v>0</v>
      </c>
      <c r="K1305" s="5" t="s">
        <v>166</v>
      </c>
      <c r="L1305" s="5" t="s">
        <v>166</v>
      </c>
    </row>
    <row r="1306" spans="1:12">
      <c r="A1306" s="65" t="s">
        <v>409</v>
      </c>
      <c r="B1306" s="68" t="s">
        <v>410</v>
      </c>
      <c r="C1306" s="55" t="s">
        <v>3</v>
      </c>
      <c r="D1306" s="11" t="s">
        <v>1</v>
      </c>
      <c r="E1306" s="38">
        <f>E1307+E1309+E1311+E1313+E1314</f>
        <v>250</v>
      </c>
      <c r="F1306" s="38" t="s">
        <v>166</v>
      </c>
      <c r="G1306" s="38" t="s">
        <v>166</v>
      </c>
      <c r="H1306" s="38" t="s">
        <v>166</v>
      </c>
      <c r="I1306" s="38">
        <f>I1307+I1309+I1311+I1313+I1314</f>
        <v>0</v>
      </c>
      <c r="J1306" s="5">
        <f t="shared" ref="J1306:J1307" si="281">I1306/E1306*100</f>
        <v>0</v>
      </c>
      <c r="K1306" s="5" t="s">
        <v>166</v>
      </c>
      <c r="L1306" s="5" t="s">
        <v>166</v>
      </c>
    </row>
    <row r="1307" spans="1:12">
      <c r="A1307" s="66"/>
      <c r="B1307" s="69"/>
      <c r="C1307" s="55"/>
      <c r="D1307" s="12" t="s">
        <v>2</v>
      </c>
      <c r="E1307" s="38">
        <v>250</v>
      </c>
      <c r="F1307" s="38">
        <v>250</v>
      </c>
      <c r="G1307" s="38">
        <v>225</v>
      </c>
      <c r="H1307" s="40">
        <v>0</v>
      </c>
      <c r="I1307" s="40">
        <v>0</v>
      </c>
      <c r="J1307" s="5">
        <f t="shared" si="281"/>
        <v>0</v>
      </c>
      <c r="K1307" s="5">
        <f t="shared" ref="K1307" si="282">H1307/F1307*100</f>
        <v>0</v>
      </c>
      <c r="L1307" s="5">
        <f t="shared" ref="L1307" si="283">H1307/G1307*100</f>
        <v>0</v>
      </c>
    </row>
    <row r="1308" spans="1:12" ht="37.5">
      <c r="A1308" s="66"/>
      <c r="B1308" s="69"/>
      <c r="C1308" s="55"/>
      <c r="D1308" s="12" t="s">
        <v>153</v>
      </c>
      <c r="E1308" s="38">
        <v>0</v>
      </c>
      <c r="F1308" s="38">
        <v>0</v>
      </c>
      <c r="G1308" s="38">
        <v>0</v>
      </c>
      <c r="H1308" s="38">
        <v>0</v>
      </c>
      <c r="I1308" s="38">
        <v>0</v>
      </c>
      <c r="J1308" s="5">
        <v>0</v>
      </c>
      <c r="K1308" s="5">
        <v>0</v>
      </c>
      <c r="L1308" s="5">
        <v>0</v>
      </c>
    </row>
    <row r="1309" spans="1:12" ht="37.5">
      <c r="A1309" s="66"/>
      <c r="B1309" s="69"/>
      <c r="C1309" s="55"/>
      <c r="D1309" s="12" t="s">
        <v>6</v>
      </c>
      <c r="E1309" s="38">
        <v>0</v>
      </c>
      <c r="F1309" s="38">
        <v>0</v>
      </c>
      <c r="G1309" s="38">
        <v>0</v>
      </c>
      <c r="H1309" s="38">
        <v>0</v>
      </c>
      <c r="I1309" s="38">
        <v>0</v>
      </c>
      <c r="J1309" s="5">
        <v>0</v>
      </c>
      <c r="K1309" s="5">
        <v>0</v>
      </c>
      <c r="L1309" s="5">
        <v>0</v>
      </c>
    </row>
    <row r="1310" spans="1:12" ht="56.25">
      <c r="A1310" s="66"/>
      <c r="B1310" s="69"/>
      <c r="C1310" s="55"/>
      <c r="D1310" s="13" t="s">
        <v>154</v>
      </c>
      <c r="E1310" s="38">
        <v>0</v>
      </c>
      <c r="F1310" s="38">
        <v>0</v>
      </c>
      <c r="G1310" s="38">
        <v>0</v>
      </c>
      <c r="H1310" s="38">
        <v>0</v>
      </c>
      <c r="I1310" s="38">
        <v>0</v>
      </c>
      <c r="J1310" s="5">
        <v>0</v>
      </c>
      <c r="K1310" s="5">
        <v>0</v>
      </c>
      <c r="L1310" s="5">
        <v>0</v>
      </c>
    </row>
    <row r="1311" spans="1:12" ht="75">
      <c r="A1311" s="66"/>
      <c r="B1311" s="69"/>
      <c r="C1311" s="55"/>
      <c r="D1311" s="13" t="s">
        <v>159</v>
      </c>
      <c r="E1311" s="38">
        <v>0</v>
      </c>
      <c r="F1311" s="38">
        <v>0</v>
      </c>
      <c r="G1311" s="38">
        <v>0</v>
      </c>
      <c r="H1311" s="38">
        <v>0</v>
      </c>
      <c r="I1311" s="38">
        <v>0</v>
      </c>
      <c r="J1311" s="5">
        <v>0</v>
      </c>
      <c r="K1311" s="5">
        <v>0</v>
      </c>
      <c r="L1311" s="5">
        <v>0</v>
      </c>
    </row>
    <row r="1312" spans="1:12" ht="56.25">
      <c r="A1312" s="66"/>
      <c r="B1312" s="69"/>
      <c r="C1312" s="55"/>
      <c r="D1312" s="13" t="s">
        <v>154</v>
      </c>
      <c r="E1312" s="38">
        <v>0</v>
      </c>
      <c r="F1312" s="38">
        <v>0</v>
      </c>
      <c r="G1312" s="38">
        <v>0</v>
      </c>
      <c r="H1312" s="38">
        <v>0</v>
      </c>
      <c r="I1312" s="38">
        <v>0</v>
      </c>
      <c r="J1312" s="5">
        <v>0</v>
      </c>
      <c r="K1312" s="5">
        <v>0</v>
      </c>
      <c r="L1312" s="5">
        <v>0</v>
      </c>
    </row>
    <row r="1313" spans="1:12">
      <c r="A1313" s="66"/>
      <c r="B1313" s="69"/>
      <c r="C1313" s="55"/>
      <c r="D1313" s="12" t="s">
        <v>162</v>
      </c>
      <c r="E1313" s="38">
        <v>0</v>
      </c>
      <c r="F1313" s="38" t="s">
        <v>166</v>
      </c>
      <c r="G1313" s="38" t="s">
        <v>166</v>
      </c>
      <c r="H1313" s="38" t="s">
        <v>166</v>
      </c>
      <c r="I1313" s="38">
        <v>0</v>
      </c>
      <c r="J1313" s="5">
        <v>0</v>
      </c>
      <c r="K1313" s="5" t="s">
        <v>166</v>
      </c>
      <c r="L1313" s="5" t="s">
        <v>166</v>
      </c>
    </row>
    <row r="1314" spans="1:12" ht="37.5">
      <c r="A1314" s="67"/>
      <c r="B1314" s="70"/>
      <c r="C1314" s="56"/>
      <c r="D1314" s="12" t="s">
        <v>163</v>
      </c>
      <c r="E1314" s="38">
        <v>0</v>
      </c>
      <c r="F1314" s="38" t="s">
        <v>166</v>
      </c>
      <c r="G1314" s="38" t="s">
        <v>166</v>
      </c>
      <c r="H1314" s="38" t="s">
        <v>166</v>
      </c>
      <c r="I1314" s="38">
        <v>0</v>
      </c>
      <c r="J1314" s="5">
        <v>0</v>
      </c>
      <c r="K1314" s="5" t="s">
        <v>166</v>
      </c>
      <c r="L1314" s="5" t="s">
        <v>166</v>
      </c>
    </row>
    <row r="1315" spans="1:12">
      <c r="A1315" s="65" t="s">
        <v>411</v>
      </c>
      <c r="B1315" s="68" t="s">
        <v>170</v>
      </c>
      <c r="C1315" s="55" t="s">
        <v>3</v>
      </c>
      <c r="D1315" s="11" t="s">
        <v>1</v>
      </c>
      <c r="E1315" s="38">
        <f>E1316+E1318+E1320+E1322+E1323</f>
        <v>710</v>
      </c>
      <c r="F1315" s="38" t="s">
        <v>166</v>
      </c>
      <c r="G1315" s="38" t="s">
        <v>166</v>
      </c>
      <c r="H1315" s="38" t="s">
        <v>166</v>
      </c>
      <c r="I1315" s="38">
        <f>I1316+I1318+I1320+I1322+I1323</f>
        <v>0</v>
      </c>
      <c r="J1315" s="5">
        <f t="shared" ref="J1315:J1316" si="284">I1315/E1315*100</f>
        <v>0</v>
      </c>
      <c r="K1315" s="5" t="s">
        <v>166</v>
      </c>
      <c r="L1315" s="5" t="s">
        <v>166</v>
      </c>
    </row>
    <row r="1316" spans="1:12">
      <c r="A1316" s="66"/>
      <c r="B1316" s="69"/>
      <c r="C1316" s="55"/>
      <c r="D1316" s="12" t="s">
        <v>2</v>
      </c>
      <c r="E1316" s="38">
        <v>710</v>
      </c>
      <c r="F1316" s="38">
        <v>710</v>
      </c>
      <c r="G1316" s="38">
        <v>639</v>
      </c>
      <c r="H1316" s="40">
        <v>0</v>
      </c>
      <c r="I1316" s="40">
        <v>0</v>
      </c>
      <c r="J1316" s="5">
        <f t="shared" si="284"/>
        <v>0</v>
      </c>
      <c r="K1316" s="5">
        <f t="shared" ref="K1316" si="285">H1316/F1316*100</f>
        <v>0</v>
      </c>
      <c r="L1316" s="5">
        <f t="shared" ref="L1316" si="286">H1316/G1316*100</f>
        <v>0</v>
      </c>
    </row>
    <row r="1317" spans="1:12" ht="37.5">
      <c r="A1317" s="66"/>
      <c r="B1317" s="69"/>
      <c r="C1317" s="55"/>
      <c r="D1317" s="12" t="s">
        <v>153</v>
      </c>
      <c r="E1317" s="38">
        <v>0</v>
      </c>
      <c r="F1317" s="38">
        <v>0</v>
      </c>
      <c r="G1317" s="38">
        <v>0</v>
      </c>
      <c r="H1317" s="38">
        <v>0</v>
      </c>
      <c r="I1317" s="38">
        <v>0</v>
      </c>
      <c r="J1317" s="5">
        <v>0</v>
      </c>
      <c r="K1317" s="5">
        <v>0</v>
      </c>
      <c r="L1317" s="5">
        <v>0</v>
      </c>
    </row>
    <row r="1318" spans="1:12" ht="37.5">
      <c r="A1318" s="66"/>
      <c r="B1318" s="69"/>
      <c r="C1318" s="55"/>
      <c r="D1318" s="12" t="s">
        <v>6</v>
      </c>
      <c r="E1318" s="38">
        <v>0</v>
      </c>
      <c r="F1318" s="38">
        <v>0</v>
      </c>
      <c r="G1318" s="38">
        <v>0</v>
      </c>
      <c r="H1318" s="38">
        <v>0</v>
      </c>
      <c r="I1318" s="38">
        <v>0</v>
      </c>
      <c r="J1318" s="5">
        <v>0</v>
      </c>
      <c r="K1318" s="5">
        <v>0</v>
      </c>
      <c r="L1318" s="5">
        <v>0</v>
      </c>
    </row>
    <row r="1319" spans="1:12" ht="56.25">
      <c r="A1319" s="66"/>
      <c r="B1319" s="69"/>
      <c r="C1319" s="55"/>
      <c r="D1319" s="13" t="s">
        <v>154</v>
      </c>
      <c r="E1319" s="38">
        <v>0</v>
      </c>
      <c r="F1319" s="38">
        <v>0</v>
      </c>
      <c r="G1319" s="38">
        <v>0</v>
      </c>
      <c r="H1319" s="38">
        <v>0</v>
      </c>
      <c r="I1319" s="38">
        <v>0</v>
      </c>
      <c r="J1319" s="5">
        <v>0</v>
      </c>
      <c r="K1319" s="5">
        <v>0</v>
      </c>
      <c r="L1319" s="5">
        <v>0</v>
      </c>
    </row>
    <row r="1320" spans="1:12" ht="75">
      <c r="A1320" s="66"/>
      <c r="B1320" s="69"/>
      <c r="C1320" s="55"/>
      <c r="D1320" s="13" t="s">
        <v>159</v>
      </c>
      <c r="E1320" s="38">
        <v>0</v>
      </c>
      <c r="F1320" s="38">
        <v>0</v>
      </c>
      <c r="G1320" s="38">
        <v>0</v>
      </c>
      <c r="H1320" s="38">
        <v>0</v>
      </c>
      <c r="I1320" s="38">
        <v>0</v>
      </c>
      <c r="J1320" s="5">
        <v>0</v>
      </c>
      <c r="K1320" s="5">
        <v>0</v>
      </c>
      <c r="L1320" s="5">
        <v>0</v>
      </c>
    </row>
    <row r="1321" spans="1:12" ht="56.25">
      <c r="A1321" s="66"/>
      <c r="B1321" s="69"/>
      <c r="C1321" s="55"/>
      <c r="D1321" s="13" t="s">
        <v>154</v>
      </c>
      <c r="E1321" s="38">
        <v>0</v>
      </c>
      <c r="F1321" s="38">
        <v>0</v>
      </c>
      <c r="G1321" s="38">
        <v>0</v>
      </c>
      <c r="H1321" s="38">
        <v>0</v>
      </c>
      <c r="I1321" s="38">
        <v>0</v>
      </c>
      <c r="J1321" s="5">
        <v>0</v>
      </c>
      <c r="K1321" s="5">
        <v>0</v>
      </c>
      <c r="L1321" s="5">
        <v>0</v>
      </c>
    </row>
    <row r="1322" spans="1:12">
      <c r="A1322" s="66"/>
      <c r="B1322" s="69"/>
      <c r="C1322" s="55"/>
      <c r="D1322" s="12" t="s">
        <v>162</v>
      </c>
      <c r="E1322" s="38">
        <v>0</v>
      </c>
      <c r="F1322" s="38" t="s">
        <v>166</v>
      </c>
      <c r="G1322" s="38" t="s">
        <v>166</v>
      </c>
      <c r="H1322" s="38" t="s">
        <v>166</v>
      </c>
      <c r="I1322" s="38">
        <v>0</v>
      </c>
      <c r="J1322" s="5">
        <v>0</v>
      </c>
      <c r="K1322" s="5" t="s">
        <v>166</v>
      </c>
      <c r="L1322" s="5" t="s">
        <v>166</v>
      </c>
    </row>
    <row r="1323" spans="1:12" ht="37.5">
      <c r="A1323" s="67"/>
      <c r="B1323" s="70"/>
      <c r="C1323" s="56"/>
      <c r="D1323" s="12" t="s">
        <v>163</v>
      </c>
      <c r="E1323" s="38">
        <v>0</v>
      </c>
      <c r="F1323" s="38" t="s">
        <v>166</v>
      </c>
      <c r="G1323" s="38" t="s">
        <v>166</v>
      </c>
      <c r="H1323" s="38" t="s">
        <v>166</v>
      </c>
      <c r="I1323" s="38">
        <v>0</v>
      </c>
      <c r="J1323" s="5">
        <v>0</v>
      </c>
      <c r="K1323" s="5" t="s">
        <v>166</v>
      </c>
      <c r="L1323" s="5" t="s">
        <v>166</v>
      </c>
    </row>
    <row r="1324" spans="1:12">
      <c r="A1324" s="65" t="s">
        <v>412</v>
      </c>
      <c r="B1324" s="68" t="s">
        <v>413</v>
      </c>
      <c r="C1324" s="55" t="s">
        <v>3</v>
      </c>
      <c r="D1324" s="11" t="s">
        <v>1</v>
      </c>
      <c r="E1324" s="38">
        <f>E1325+E1327+E1329+E1331+E1332</f>
        <v>35630</v>
      </c>
      <c r="F1324" s="38" t="s">
        <v>166</v>
      </c>
      <c r="G1324" s="38" t="s">
        <v>166</v>
      </c>
      <c r="H1324" s="38" t="s">
        <v>166</v>
      </c>
      <c r="I1324" s="38">
        <f>I1325+I1327+I1329+I1331+I1332</f>
        <v>0</v>
      </c>
      <c r="J1324" s="5">
        <f t="shared" ref="J1324:J1325" si="287">I1324/E1324*100</f>
        <v>0</v>
      </c>
      <c r="K1324" s="5" t="s">
        <v>166</v>
      </c>
      <c r="L1324" s="5" t="s">
        <v>166</v>
      </c>
    </row>
    <row r="1325" spans="1:12">
      <c r="A1325" s="66"/>
      <c r="B1325" s="69"/>
      <c r="C1325" s="55"/>
      <c r="D1325" s="12" t="s">
        <v>2</v>
      </c>
      <c r="E1325" s="38">
        <v>35630</v>
      </c>
      <c r="F1325" s="38">
        <v>35630</v>
      </c>
      <c r="G1325" s="38">
        <v>34152.6</v>
      </c>
      <c r="H1325" s="40">
        <v>0</v>
      </c>
      <c r="I1325" s="40">
        <v>0</v>
      </c>
      <c r="J1325" s="5">
        <f t="shared" si="287"/>
        <v>0</v>
      </c>
      <c r="K1325" s="5">
        <f t="shared" ref="K1325" si="288">H1325/F1325*100</f>
        <v>0</v>
      </c>
      <c r="L1325" s="5">
        <f t="shared" ref="L1325" si="289">H1325/G1325*100</f>
        <v>0</v>
      </c>
    </row>
    <row r="1326" spans="1:12" ht="37.5">
      <c r="A1326" s="66"/>
      <c r="B1326" s="69"/>
      <c r="C1326" s="55"/>
      <c r="D1326" s="12" t="s">
        <v>153</v>
      </c>
      <c r="E1326" s="38">
        <v>0</v>
      </c>
      <c r="F1326" s="38">
        <v>0</v>
      </c>
      <c r="G1326" s="38">
        <v>0</v>
      </c>
      <c r="H1326" s="38">
        <v>0</v>
      </c>
      <c r="I1326" s="38">
        <v>0</v>
      </c>
      <c r="J1326" s="5">
        <v>0</v>
      </c>
      <c r="K1326" s="5">
        <v>0</v>
      </c>
      <c r="L1326" s="5">
        <v>0</v>
      </c>
    </row>
    <row r="1327" spans="1:12" ht="37.5">
      <c r="A1327" s="66"/>
      <c r="B1327" s="69"/>
      <c r="C1327" s="55"/>
      <c r="D1327" s="12" t="s">
        <v>6</v>
      </c>
      <c r="E1327" s="38">
        <v>0</v>
      </c>
      <c r="F1327" s="38">
        <v>0</v>
      </c>
      <c r="G1327" s="38">
        <v>0</v>
      </c>
      <c r="H1327" s="38">
        <v>0</v>
      </c>
      <c r="I1327" s="38">
        <v>0</v>
      </c>
      <c r="J1327" s="5">
        <v>0</v>
      </c>
      <c r="K1327" s="5">
        <v>0</v>
      </c>
      <c r="L1327" s="5">
        <v>0</v>
      </c>
    </row>
    <row r="1328" spans="1:12" ht="56.25">
      <c r="A1328" s="66"/>
      <c r="B1328" s="69"/>
      <c r="C1328" s="55"/>
      <c r="D1328" s="13" t="s">
        <v>154</v>
      </c>
      <c r="E1328" s="38">
        <v>0</v>
      </c>
      <c r="F1328" s="38">
        <v>0</v>
      </c>
      <c r="G1328" s="38">
        <v>0</v>
      </c>
      <c r="H1328" s="38">
        <v>0</v>
      </c>
      <c r="I1328" s="38">
        <v>0</v>
      </c>
      <c r="J1328" s="5">
        <v>0</v>
      </c>
      <c r="K1328" s="5">
        <v>0</v>
      </c>
      <c r="L1328" s="5">
        <v>0</v>
      </c>
    </row>
    <row r="1329" spans="1:12" ht="75">
      <c r="A1329" s="66"/>
      <c r="B1329" s="69"/>
      <c r="C1329" s="55"/>
      <c r="D1329" s="13" t="s">
        <v>159</v>
      </c>
      <c r="E1329" s="38">
        <v>0</v>
      </c>
      <c r="F1329" s="38">
        <v>0</v>
      </c>
      <c r="G1329" s="38">
        <v>0</v>
      </c>
      <c r="H1329" s="38">
        <v>0</v>
      </c>
      <c r="I1329" s="38">
        <v>0</v>
      </c>
      <c r="J1329" s="5">
        <v>0</v>
      </c>
      <c r="K1329" s="5">
        <v>0</v>
      </c>
      <c r="L1329" s="5">
        <v>0</v>
      </c>
    </row>
    <row r="1330" spans="1:12" ht="56.25">
      <c r="A1330" s="66"/>
      <c r="B1330" s="69"/>
      <c r="C1330" s="55"/>
      <c r="D1330" s="13" t="s">
        <v>154</v>
      </c>
      <c r="E1330" s="38">
        <v>0</v>
      </c>
      <c r="F1330" s="38">
        <v>0</v>
      </c>
      <c r="G1330" s="38">
        <v>0</v>
      </c>
      <c r="H1330" s="38">
        <v>0</v>
      </c>
      <c r="I1330" s="38">
        <v>0</v>
      </c>
      <c r="J1330" s="5">
        <v>0</v>
      </c>
      <c r="K1330" s="5">
        <v>0</v>
      </c>
      <c r="L1330" s="5">
        <v>0</v>
      </c>
    </row>
    <row r="1331" spans="1:12">
      <c r="A1331" s="66"/>
      <c r="B1331" s="69"/>
      <c r="C1331" s="55"/>
      <c r="D1331" s="12" t="s">
        <v>162</v>
      </c>
      <c r="E1331" s="38">
        <v>0</v>
      </c>
      <c r="F1331" s="38" t="s">
        <v>166</v>
      </c>
      <c r="G1331" s="38" t="s">
        <v>166</v>
      </c>
      <c r="H1331" s="38" t="s">
        <v>166</v>
      </c>
      <c r="I1331" s="38">
        <v>0</v>
      </c>
      <c r="J1331" s="5">
        <v>0</v>
      </c>
      <c r="K1331" s="5" t="s">
        <v>166</v>
      </c>
      <c r="L1331" s="5" t="s">
        <v>166</v>
      </c>
    </row>
    <row r="1332" spans="1:12" ht="37.5">
      <c r="A1332" s="67"/>
      <c r="B1332" s="70"/>
      <c r="C1332" s="56"/>
      <c r="D1332" s="12" t="s">
        <v>163</v>
      </c>
      <c r="E1332" s="38">
        <v>0</v>
      </c>
      <c r="F1332" s="38" t="s">
        <v>166</v>
      </c>
      <c r="G1332" s="38" t="s">
        <v>166</v>
      </c>
      <c r="H1332" s="38" t="s">
        <v>166</v>
      </c>
      <c r="I1332" s="38">
        <v>0</v>
      </c>
      <c r="J1332" s="5">
        <v>0</v>
      </c>
      <c r="K1332" s="5" t="s">
        <v>166</v>
      </c>
      <c r="L1332" s="5" t="s">
        <v>166</v>
      </c>
    </row>
    <row r="1333" spans="1:12" hidden="1">
      <c r="A1333" s="65" t="s">
        <v>414</v>
      </c>
      <c r="B1333" s="68" t="s">
        <v>67</v>
      </c>
      <c r="C1333" s="55" t="s">
        <v>3</v>
      </c>
      <c r="D1333" s="11" t="s">
        <v>1</v>
      </c>
      <c r="E1333" s="38">
        <f>E1334+E1336+E1338+E1340+E1341</f>
        <v>0</v>
      </c>
      <c r="F1333" s="38" t="s">
        <v>166</v>
      </c>
      <c r="G1333" s="38" t="s">
        <v>166</v>
      </c>
      <c r="H1333" s="38" t="s">
        <v>166</v>
      </c>
      <c r="I1333" s="38">
        <f>I1334+I1336+I1338+I1340+I1341</f>
        <v>0</v>
      </c>
      <c r="J1333" s="5">
        <v>0</v>
      </c>
      <c r="K1333" s="5" t="s">
        <v>166</v>
      </c>
      <c r="L1333" s="5" t="s">
        <v>166</v>
      </c>
    </row>
    <row r="1334" spans="1:12" hidden="1">
      <c r="A1334" s="66"/>
      <c r="B1334" s="69"/>
      <c r="C1334" s="55"/>
      <c r="D1334" s="12" t="s">
        <v>2</v>
      </c>
      <c r="E1334" s="38">
        <v>0</v>
      </c>
      <c r="F1334" s="40"/>
      <c r="G1334" s="40"/>
      <c r="H1334" s="40"/>
      <c r="I1334" s="40"/>
      <c r="J1334" s="5">
        <v>0</v>
      </c>
      <c r="K1334" s="5">
        <v>0</v>
      </c>
      <c r="L1334" s="5">
        <v>0</v>
      </c>
    </row>
    <row r="1335" spans="1:12" ht="37.5" hidden="1">
      <c r="A1335" s="66"/>
      <c r="B1335" s="69"/>
      <c r="C1335" s="55"/>
      <c r="D1335" s="12" t="s">
        <v>153</v>
      </c>
      <c r="E1335" s="38">
        <v>0</v>
      </c>
      <c r="F1335" s="40"/>
      <c r="G1335" s="40"/>
      <c r="H1335" s="40"/>
      <c r="I1335" s="40"/>
      <c r="J1335" s="5">
        <v>0</v>
      </c>
      <c r="K1335" s="5">
        <v>0</v>
      </c>
      <c r="L1335" s="5">
        <v>0</v>
      </c>
    </row>
    <row r="1336" spans="1:12" ht="37.5" hidden="1">
      <c r="A1336" s="66"/>
      <c r="B1336" s="69"/>
      <c r="C1336" s="55"/>
      <c r="D1336" s="12" t="s">
        <v>6</v>
      </c>
      <c r="E1336" s="38"/>
      <c r="F1336" s="40"/>
      <c r="G1336" s="40"/>
      <c r="H1336" s="40"/>
      <c r="I1336" s="40"/>
      <c r="J1336" s="5">
        <v>0</v>
      </c>
      <c r="K1336" s="5">
        <v>0</v>
      </c>
      <c r="L1336" s="5">
        <v>0</v>
      </c>
    </row>
    <row r="1337" spans="1:12" ht="56.25" hidden="1">
      <c r="A1337" s="66"/>
      <c r="B1337" s="69"/>
      <c r="C1337" s="55"/>
      <c r="D1337" s="13" t="s">
        <v>154</v>
      </c>
      <c r="E1337" s="38"/>
      <c r="F1337" s="40"/>
      <c r="G1337" s="40"/>
      <c r="H1337" s="40"/>
      <c r="I1337" s="40"/>
      <c r="J1337" s="5">
        <v>0</v>
      </c>
      <c r="K1337" s="5">
        <v>0</v>
      </c>
      <c r="L1337" s="5">
        <v>0</v>
      </c>
    </row>
    <row r="1338" spans="1:12" ht="75" hidden="1">
      <c r="A1338" s="66"/>
      <c r="B1338" s="69"/>
      <c r="C1338" s="55"/>
      <c r="D1338" s="13" t="s">
        <v>159</v>
      </c>
      <c r="E1338" s="38"/>
      <c r="F1338" s="40"/>
      <c r="G1338" s="40"/>
      <c r="H1338" s="40"/>
      <c r="I1338" s="40"/>
      <c r="J1338" s="5">
        <v>0</v>
      </c>
      <c r="K1338" s="5">
        <v>0</v>
      </c>
      <c r="L1338" s="5">
        <v>0</v>
      </c>
    </row>
    <row r="1339" spans="1:12" ht="56.25" hidden="1">
      <c r="A1339" s="66"/>
      <c r="B1339" s="69"/>
      <c r="C1339" s="55"/>
      <c r="D1339" s="13" t="s">
        <v>154</v>
      </c>
      <c r="E1339" s="38">
        <v>0</v>
      </c>
      <c r="F1339" s="40"/>
      <c r="G1339" s="40"/>
      <c r="H1339" s="40"/>
      <c r="I1339" s="40"/>
      <c r="J1339" s="5">
        <v>0</v>
      </c>
      <c r="K1339" s="5">
        <v>0</v>
      </c>
      <c r="L1339" s="5">
        <v>0</v>
      </c>
    </row>
    <row r="1340" spans="1:12" hidden="1">
      <c r="A1340" s="66"/>
      <c r="B1340" s="69"/>
      <c r="C1340" s="55"/>
      <c r="D1340" s="12" t="s">
        <v>162</v>
      </c>
      <c r="E1340" s="38">
        <v>0</v>
      </c>
      <c r="F1340" s="38" t="s">
        <v>166</v>
      </c>
      <c r="G1340" s="38" t="s">
        <v>166</v>
      </c>
      <c r="H1340" s="38" t="s">
        <v>166</v>
      </c>
      <c r="I1340" s="40"/>
      <c r="J1340" s="5">
        <v>0</v>
      </c>
      <c r="K1340" s="5" t="s">
        <v>166</v>
      </c>
      <c r="L1340" s="5" t="s">
        <v>166</v>
      </c>
    </row>
    <row r="1341" spans="1:12" ht="37.5" hidden="1">
      <c r="A1341" s="67"/>
      <c r="B1341" s="70"/>
      <c r="C1341" s="56"/>
      <c r="D1341" s="12" t="s">
        <v>163</v>
      </c>
      <c r="E1341" s="38">
        <v>0</v>
      </c>
      <c r="F1341" s="38" t="s">
        <v>166</v>
      </c>
      <c r="G1341" s="38" t="s">
        <v>166</v>
      </c>
      <c r="H1341" s="38" t="s">
        <v>166</v>
      </c>
      <c r="I1341" s="40"/>
      <c r="J1341" s="5">
        <v>0</v>
      </c>
      <c r="K1341" s="5" t="s">
        <v>166</v>
      </c>
      <c r="L1341" s="5" t="s">
        <v>166</v>
      </c>
    </row>
    <row r="1342" spans="1:12" hidden="1">
      <c r="A1342" s="65" t="s">
        <v>415</v>
      </c>
      <c r="B1342" s="68" t="s">
        <v>416</v>
      </c>
      <c r="C1342" s="55" t="s">
        <v>3</v>
      </c>
      <c r="D1342" s="11" t="s">
        <v>1</v>
      </c>
      <c r="E1342" s="38">
        <f>E1343+E1345+E1347+E1349+E1350</f>
        <v>0</v>
      </c>
      <c r="F1342" s="38" t="s">
        <v>166</v>
      </c>
      <c r="G1342" s="38" t="s">
        <v>166</v>
      </c>
      <c r="H1342" s="38" t="s">
        <v>166</v>
      </c>
      <c r="I1342" s="38">
        <f>I1343+I1345+I1347+I1349+I1350</f>
        <v>0</v>
      </c>
      <c r="J1342" s="5">
        <v>0</v>
      </c>
      <c r="K1342" s="5" t="s">
        <v>166</v>
      </c>
      <c r="L1342" s="5" t="s">
        <v>166</v>
      </c>
    </row>
    <row r="1343" spans="1:12" hidden="1">
      <c r="A1343" s="66"/>
      <c r="B1343" s="69"/>
      <c r="C1343" s="55"/>
      <c r="D1343" s="12" t="s">
        <v>2</v>
      </c>
      <c r="E1343" s="38">
        <v>0</v>
      </c>
      <c r="F1343" s="40"/>
      <c r="G1343" s="40"/>
      <c r="H1343" s="40"/>
      <c r="I1343" s="40"/>
      <c r="J1343" s="5">
        <v>0</v>
      </c>
      <c r="K1343" s="5">
        <v>0</v>
      </c>
      <c r="L1343" s="5">
        <v>0</v>
      </c>
    </row>
    <row r="1344" spans="1:12" ht="37.5" hidden="1">
      <c r="A1344" s="66"/>
      <c r="B1344" s="69"/>
      <c r="C1344" s="55"/>
      <c r="D1344" s="12" t="s">
        <v>153</v>
      </c>
      <c r="E1344" s="38">
        <v>0</v>
      </c>
      <c r="F1344" s="40"/>
      <c r="G1344" s="40"/>
      <c r="H1344" s="40"/>
      <c r="I1344" s="40"/>
      <c r="J1344" s="5">
        <v>0</v>
      </c>
      <c r="K1344" s="5">
        <v>0</v>
      </c>
      <c r="L1344" s="5">
        <v>0</v>
      </c>
    </row>
    <row r="1345" spans="1:12" ht="37.5" hidden="1">
      <c r="A1345" s="66"/>
      <c r="B1345" s="69"/>
      <c r="C1345" s="55"/>
      <c r="D1345" s="12" t="s">
        <v>6</v>
      </c>
      <c r="E1345" s="38"/>
      <c r="F1345" s="40"/>
      <c r="G1345" s="40"/>
      <c r="H1345" s="40"/>
      <c r="I1345" s="40"/>
      <c r="J1345" s="5">
        <v>0</v>
      </c>
      <c r="K1345" s="5">
        <v>0</v>
      </c>
      <c r="L1345" s="5">
        <v>0</v>
      </c>
    </row>
    <row r="1346" spans="1:12" ht="56.25" hidden="1">
      <c r="A1346" s="66"/>
      <c r="B1346" s="69"/>
      <c r="C1346" s="55"/>
      <c r="D1346" s="13" t="s">
        <v>154</v>
      </c>
      <c r="E1346" s="38"/>
      <c r="F1346" s="40"/>
      <c r="G1346" s="40"/>
      <c r="H1346" s="40"/>
      <c r="I1346" s="40"/>
      <c r="J1346" s="5">
        <v>0</v>
      </c>
      <c r="K1346" s="5">
        <v>0</v>
      </c>
      <c r="L1346" s="5">
        <v>0</v>
      </c>
    </row>
    <row r="1347" spans="1:12" ht="75" hidden="1">
      <c r="A1347" s="66"/>
      <c r="B1347" s="69"/>
      <c r="C1347" s="55"/>
      <c r="D1347" s="13" t="s">
        <v>159</v>
      </c>
      <c r="E1347" s="38"/>
      <c r="F1347" s="40"/>
      <c r="G1347" s="40"/>
      <c r="H1347" s="40"/>
      <c r="I1347" s="40"/>
      <c r="J1347" s="5">
        <v>0</v>
      </c>
      <c r="K1347" s="5">
        <v>0</v>
      </c>
      <c r="L1347" s="5">
        <v>0</v>
      </c>
    </row>
    <row r="1348" spans="1:12" ht="56.25" hidden="1">
      <c r="A1348" s="66"/>
      <c r="B1348" s="69"/>
      <c r="C1348" s="55"/>
      <c r="D1348" s="13" t="s">
        <v>154</v>
      </c>
      <c r="E1348" s="38">
        <v>0</v>
      </c>
      <c r="F1348" s="40"/>
      <c r="G1348" s="40"/>
      <c r="H1348" s="40"/>
      <c r="I1348" s="40"/>
      <c r="J1348" s="5">
        <v>0</v>
      </c>
      <c r="K1348" s="5">
        <v>0</v>
      </c>
      <c r="L1348" s="5">
        <v>0</v>
      </c>
    </row>
    <row r="1349" spans="1:12" hidden="1">
      <c r="A1349" s="66"/>
      <c r="B1349" s="69"/>
      <c r="C1349" s="55"/>
      <c r="D1349" s="12" t="s">
        <v>162</v>
      </c>
      <c r="E1349" s="38">
        <v>0</v>
      </c>
      <c r="F1349" s="38" t="s">
        <v>166</v>
      </c>
      <c r="G1349" s="38" t="s">
        <v>166</v>
      </c>
      <c r="H1349" s="38" t="s">
        <v>166</v>
      </c>
      <c r="I1349" s="40"/>
      <c r="J1349" s="5">
        <v>0</v>
      </c>
      <c r="K1349" s="5" t="s">
        <v>166</v>
      </c>
      <c r="L1349" s="5" t="s">
        <v>166</v>
      </c>
    </row>
    <row r="1350" spans="1:12" ht="37.5" hidden="1">
      <c r="A1350" s="67"/>
      <c r="B1350" s="70"/>
      <c r="C1350" s="56"/>
      <c r="D1350" s="12" t="s">
        <v>163</v>
      </c>
      <c r="E1350" s="38">
        <v>0</v>
      </c>
      <c r="F1350" s="38" t="s">
        <v>166</v>
      </c>
      <c r="G1350" s="38" t="s">
        <v>166</v>
      </c>
      <c r="H1350" s="38" t="s">
        <v>166</v>
      </c>
      <c r="I1350" s="40"/>
      <c r="J1350" s="5">
        <v>0</v>
      </c>
      <c r="K1350" s="5" t="s">
        <v>166</v>
      </c>
      <c r="L1350" s="5" t="s">
        <v>166</v>
      </c>
    </row>
    <row r="1351" spans="1:12">
      <c r="A1351" s="65" t="s">
        <v>417</v>
      </c>
      <c r="B1351" s="68" t="s">
        <v>183</v>
      </c>
      <c r="C1351" s="55" t="s">
        <v>3</v>
      </c>
      <c r="D1351" s="11" t="s">
        <v>1</v>
      </c>
      <c r="E1351" s="38">
        <f>E1352+E1354+E1356+E1358+E1359</f>
        <v>13582</v>
      </c>
      <c r="F1351" s="38" t="s">
        <v>166</v>
      </c>
      <c r="G1351" s="38" t="s">
        <v>166</v>
      </c>
      <c r="H1351" s="38" t="s">
        <v>166</v>
      </c>
      <c r="I1351" s="38">
        <f>I1352+I1354+I1356+I1358+I1359</f>
        <v>0</v>
      </c>
      <c r="J1351" s="5">
        <f t="shared" ref="J1351:J1352" si="290">I1351/E1351*100</f>
        <v>0</v>
      </c>
      <c r="K1351" s="5" t="s">
        <v>166</v>
      </c>
      <c r="L1351" s="5" t="s">
        <v>166</v>
      </c>
    </row>
    <row r="1352" spans="1:12">
      <c r="A1352" s="66"/>
      <c r="B1352" s="69"/>
      <c r="C1352" s="55"/>
      <c r="D1352" s="12" t="s">
        <v>2</v>
      </c>
      <c r="E1352" s="38">
        <v>13582</v>
      </c>
      <c r="F1352" s="38">
        <v>13582</v>
      </c>
      <c r="G1352" s="38">
        <v>12223.8</v>
      </c>
      <c r="H1352" s="40">
        <v>0</v>
      </c>
      <c r="I1352" s="40">
        <v>0</v>
      </c>
      <c r="J1352" s="5">
        <f t="shared" si="290"/>
        <v>0</v>
      </c>
      <c r="K1352" s="5">
        <f t="shared" ref="K1352" si="291">H1352/F1352*100</f>
        <v>0</v>
      </c>
      <c r="L1352" s="5">
        <f t="shared" ref="L1352" si="292">H1352/G1352*100</f>
        <v>0</v>
      </c>
    </row>
    <row r="1353" spans="1:12" ht="37.5">
      <c r="A1353" s="66"/>
      <c r="B1353" s="69"/>
      <c r="C1353" s="55"/>
      <c r="D1353" s="12" t="s">
        <v>153</v>
      </c>
      <c r="E1353" s="38">
        <v>0</v>
      </c>
      <c r="F1353" s="38">
        <v>0</v>
      </c>
      <c r="G1353" s="38">
        <v>0</v>
      </c>
      <c r="H1353" s="38">
        <v>0</v>
      </c>
      <c r="I1353" s="38">
        <v>0</v>
      </c>
      <c r="J1353" s="5">
        <v>0</v>
      </c>
      <c r="K1353" s="5">
        <v>0</v>
      </c>
      <c r="L1353" s="5">
        <v>0</v>
      </c>
    </row>
    <row r="1354" spans="1:12" ht="37.5">
      <c r="A1354" s="66"/>
      <c r="B1354" s="69"/>
      <c r="C1354" s="55"/>
      <c r="D1354" s="12" t="s">
        <v>6</v>
      </c>
      <c r="E1354" s="38">
        <v>0</v>
      </c>
      <c r="F1354" s="38">
        <v>0</v>
      </c>
      <c r="G1354" s="38">
        <v>0</v>
      </c>
      <c r="H1354" s="38">
        <v>0</v>
      </c>
      <c r="I1354" s="38">
        <v>0</v>
      </c>
      <c r="J1354" s="5">
        <v>0</v>
      </c>
      <c r="K1354" s="5">
        <v>0</v>
      </c>
      <c r="L1354" s="5">
        <v>0</v>
      </c>
    </row>
    <row r="1355" spans="1:12" ht="56.25">
      <c r="A1355" s="66"/>
      <c r="B1355" s="69"/>
      <c r="C1355" s="55"/>
      <c r="D1355" s="13" t="s">
        <v>154</v>
      </c>
      <c r="E1355" s="38">
        <v>0</v>
      </c>
      <c r="F1355" s="38">
        <v>0</v>
      </c>
      <c r="G1355" s="38">
        <v>0</v>
      </c>
      <c r="H1355" s="38">
        <v>0</v>
      </c>
      <c r="I1355" s="38">
        <v>0</v>
      </c>
      <c r="J1355" s="5">
        <v>0</v>
      </c>
      <c r="K1355" s="5">
        <v>0</v>
      </c>
      <c r="L1355" s="5">
        <v>0</v>
      </c>
    </row>
    <row r="1356" spans="1:12" ht="75">
      <c r="A1356" s="66"/>
      <c r="B1356" s="69"/>
      <c r="C1356" s="55"/>
      <c r="D1356" s="13" t="s">
        <v>159</v>
      </c>
      <c r="E1356" s="38">
        <v>0</v>
      </c>
      <c r="F1356" s="38">
        <v>0</v>
      </c>
      <c r="G1356" s="38">
        <v>0</v>
      </c>
      <c r="H1356" s="38">
        <v>0</v>
      </c>
      <c r="I1356" s="38">
        <v>0</v>
      </c>
      <c r="J1356" s="5">
        <v>0</v>
      </c>
      <c r="K1356" s="5">
        <v>0</v>
      </c>
      <c r="L1356" s="5">
        <v>0</v>
      </c>
    </row>
    <row r="1357" spans="1:12" ht="56.25">
      <c r="A1357" s="66"/>
      <c r="B1357" s="69"/>
      <c r="C1357" s="55"/>
      <c r="D1357" s="13" t="s">
        <v>154</v>
      </c>
      <c r="E1357" s="38">
        <v>0</v>
      </c>
      <c r="F1357" s="38">
        <v>0</v>
      </c>
      <c r="G1357" s="38">
        <v>0</v>
      </c>
      <c r="H1357" s="38">
        <v>0</v>
      </c>
      <c r="I1357" s="38">
        <v>0</v>
      </c>
      <c r="J1357" s="5">
        <v>0</v>
      </c>
      <c r="K1357" s="5">
        <v>0</v>
      </c>
      <c r="L1357" s="5">
        <v>0</v>
      </c>
    </row>
    <row r="1358" spans="1:12">
      <c r="A1358" s="66"/>
      <c r="B1358" s="69"/>
      <c r="C1358" s="55"/>
      <c r="D1358" s="12" t="s">
        <v>162</v>
      </c>
      <c r="E1358" s="38">
        <v>0</v>
      </c>
      <c r="F1358" s="38" t="s">
        <v>166</v>
      </c>
      <c r="G1358" s="38" t="s">
        <v>166</v>
      </c>
      <c r="H1358" s="38" t="s">
        <v>166</v>
      </c>
      <c r="I1358" s="38">
        <v>0</v>
      </c>
      <c r="J1358" s="5">
        <v>0</v>
      </c>
      <c r="K1358" s="5" t="s">
        <v>166</v>
      </c>
      <c r="L1358" s="5" t="s">
        <v>166</v>
      </c>
    </row>
    <row r="1359" spans="1:12" ht="37.5">
      <c r="A1359" s="67"/>
      <c r="B1359" s="70"/>
      <c r="C1359" s="56"/>
      <c r="D1359" s="12" t="s">
        <v>163</v>
      </c>
      <c r="E1359" s="38">
        <v>0</v>
      </c>
      <c r="F1359" s="38" t="s">
        <v>166</v>
      </c>
      <c r="G1359" s="38" t="s">
        <v>166</v>
      </c>
      <c r="H1359" s="38" t="s">
        <v>166</v>
      </c>
      <c r="I1359" s="38">
        <v>0</v>
      </c>
      <c r="J1359" s="5">
        <v>0</v>
      </c>
      <c r="K1359" s="5" t="s">
        <v>166</v>
      </c>
      <c r="L1359" s="5" t="s">
        <v>166</v>
      </c>
    </row>
    <row r="1360" spans="1:12" hidden="1">
      <c r="A1360" s="65" t="s">
        <v>418</v>
      </c>
      <c r="B1360" s="68" t="s">
        <v>184</v>
      </c>
      <c r="C1360" s="55" t="s">
        <v>3</v>
      </c>
      <c r="D1360" s="11" t="s">
        <v>1</v>
      </c>
      <c r="E1360" s="38">
        <f>E1361+E1363+E1365+E1367+E1368</f>
        <v>0</v>
      </c>
      <c r="F1360" s="38" t="s">
        <v>166</v>
      </c>
      <c r="G1360" s="38" t="s">
        <v>166</v>
      </c>
      <c r="H1360" s="38" t="s">
        <v>166</v>
      </c>
      <c r="I1360" s="38">
        <f>I1361+I1363+I1365+I1367+I1368</f>
        <v>0</v>
      </c>
      <c r="J1360" s="5">
        <v>0</v>
      </c>
      <c r="K1360" s="5" t="s">
        <v>166</v>
      </c>
      <c r="L1360" s="5" t="s">
        <v>166</v>
      </c>
    </row>
    <row r="1361" spans="1:12" hidden="1">
      <c r="A1361" s="66"/>
      <c r="B1361" s="69"/>
      <c r="C1361" s="55"/>
      <c r="D1361" s="12" t="s">
        <v>2</v>
      </c>
      <c r="E1361" s="38">
        <v>0</v>
      </c>
      <c r="F1361" s="40"/>
      <c r="G1361" s="40"/>
      <c r="H1361" s="40"/>
      <c r="I1361" s="40"/>
      <c r="J1361" s="5">
        <v>0</v>
      </c>
      <c r="K1361" s="5">
        <v>0</v>
      </c>
      <c r="L1361" s="5">
        <v>0</v>
      </c>
    </row>
    <row r="1362" spans="1:12" ht="37.5" hidden="1">
      <c r="A1362" s="66"/>
      <c r="B1362" s="69"/>
      <c r="C1362" s="55"/>
      <c r="D1362" s="12" t="s">
        <v>153</v>
      </c>
      <c r="E1362" s="38">
        <v>0</v>
      </c>
      <c r="F1362" s="40"/>
      <c r="G1362" s="40"/>
      <c r="H1362" s="40"/>
      <c r="I1362" s="40"/>
      <c r="J1362" s="5">
        <v>0</v>
      </c>
      <c r="K1362" s="5">
        <v>0</v>
      </c>
      <c r="L1362" s="5">
        <v>0</v>
      </c>
    </row>
    <row r="1363" spans="1:12" ht="37.5" hidden="1">
      <c r="A1363" s="66"/>
      <c r="B1363" s="69"/>
      <c r="C1363" s="55"/>
      <c r="D1363" s="12" t="s">
        <v>6</v>
      </c>
      <c r="E1363" s="38"/>
      <c r="F1363" s="40"/>
      <c r="G1363" s="40"/>
      <c r="H1363" s="40"/>
      <c r="I1363" s="40"/>
      <c r="J1363" s="5">
        <v>0</v>
      </c>
      <c r="K1363" s="5">
        <v>0</v>
      </c>
      <c r="L1363" s="5">
        <v>0</v>
      </c>
    </row>
    <row r="1364" spans="1:12" ht="56.25" hidden="1">
      <c r="A1364" s="66"/>
      <c r="B1364" s="69"/>
      <c r="C1364" s="55"/>
      <c r="D1364" s="13" t="s">
        <v>154</v>
      </c>
      <c r="E1364" s="38"/>
      <c r="F1364" s="40"/>
      <c r="G1364" s="40"/>
      <c r="H1364" s="40"/>
      <c r="I1364" s="40"/>
      <c r="J1364" s="5">
        <v>0</v>
      </c>
      <c r="K1364" s="5">
        <v>0</v>
      </c>
      <c r="L1364" s="5">
        <v>0</v>
      </c>
    </row>
    <row r="1365" spans="1:12" ht="75" hidden="1">
      <c r="A1365" s="66"/>
      <c r="B1365" s="69"/>
      <c r="C1365" s="55"/>
      <c r="D1365" s="13" t="s">
        <v>159</v>
      </c>
      <c r="E1365" s="38"/>
      <c r="F1365" s="40"/>
      <c r="G1365" s="40"/>
      <c r="H1365" s="40"/>
      <c r="I1365" s="40"/>
      <c r="J1365" s="5">
        <v>0</v>
      </c>
      <c r="K1365" s="5">
        <v>0</v>
      </c>
      <c r="L1365" s="5">
        <v>0</v>
      </c>
    </row>
    <row r="1366" spans="1:12" ht="56.25" hidden="1">
      <c r="A1366" s="66"/>
      <c r="B1366" s="69"/>
      <c r="C1366" s="55"/>
      <c r="D1366" s="13" t="s">
        <v>154</v>
      </c>
      <c r="E1366" s="38">
        <v>0</v>
      </c>
      <c r="F1366" s="40"/>
      <c r="G1366" s="40"/>
      <c r="H1366" s="40"/>
      <c r="I1366" s="40"/>
      <c r="J1366" s="5">
        <v>0</v>
      </c>
      <c r="K1366" s="5">
        <v>0</v>
      </c>
      <c r="L1366" s="5">
        <v>0</v>
      </c>
    </row>
    <row r="1367" spans="1:12" hidden="1">
      <c r="A1367" s="66"/>
      <c r="B1367" s="69"/>
      <c r="C1367" s="55"/>
      <c r="D1367" s="12" t="s">
        <v>162</v>
      </c>
      <c r="E1367" s="38">
        <v>0</v>
      </c>
      <c r="F1367" s="38" t="s">
        <v>166</v>
      </c>
      <c r="G1367" s="38" t="s">
        <v>166</v>
      </c>
      <c r="H1367" s="38" t="s">
        <v>166</v>
      </c>
      <c r="I1367" s="40"/>
      <c r="J1367" s="5">
        <v>0</v>
      </c>
      <c r="K1367" s="5" t="s">
        <v>166</v>
      </c>
      <c r="L1367" s="5" t="s">
        <v>166</v>
      </c>
    </row>
    <row r="1368" spans="1:12" ht="37.5" hidden="1">
      <c r="A1368" s="67"/>
      <c r="B1368" s="70"/>
      <c r="C1368" s="56"/>
      <c r="D1368" s="12" t="s">
        <v>163</v>
      </c>
      <c r="E1368" s="38">
        <v>0</v>
      </c>
      <c r="F1368" s="38" t="s">
        <v>166</v>
      </c>
      <c r="G1368" s="38" t="s">
        <v>166</v>
      </c>
      <c r="H1368" s="38" t="s">
        <v>166</v>
      </c>
      <c r="I1368" s="40"/>
      <c r="J1368" s="5">
        <v>0</v>
      </c>
      <c r="K1368" s="5" t="s">
        <v>166</v>
      </c>
      <c r="L1368" s="5" t="s">
        <v>166</v>
      </c>
    </row>
    <row r="1369" spans="1:12" hidden="1">
      <c r="A1369" s="65" t="s">
        <v>419</v>
      </c>
      <c r="B1369" s="68" t="s">
        <v>420</v>
      </c>
      <c r="C1369" s="55" t="s">
        <v>3</v>
      </c>
      <c r="D1369" s="11" t="s">
        <v>1</v>
      </c>
      <c r="E1369" s="38">
        <f>E1370+E1372+E1374+E1376+E1377</f>
        <v>0</v>
      </c>
      <c r="F1369" s="38" t="s">
        <v>166</v>
      </c>
      <c r="G1369" s="38" t="s">
        <v>166</v>
      </c>
      <c r="H1369" s="38" t="s">
        <v>166</v>
      </c>
      <c r="I1369" s="38">
        <f>I1370+I1372+I1374+I1376+I1377</f>
        <v>0</v>
      </c>
      <c r="J1369" s="5">
        <v>0</v>
      </c>
      <c r="K1369" s="5" t="s">
        <v>166</v>
      </c>
      <c r="L1369" s="5" t="s">
        <v>166</v>
      </c>
    </row>
    <row r="1370" spans="1:12" hidden="1">
      <c r="A1370" s="66"/>
      <c r="B1370" s="69"/>
      <c r="C1370" s="55"/>
      <c r="D1370" s="12" t="s">
        <v>2</v>
      </c>
      <c r="E1370" s="38">
        <v>0</v>
      </c>
      <c r="F1370" s="40"/>
      <c r="G1370" s="40"/>
      <c r="H1370" s="40"/>
      <c r="I1370" s="40"/>
      <c r="J1370" s="5">
        <v>0</v>
      </c>
      <c r="K1370" s="5">
        <v>0</v>
      </c>
      <c r="L1370" s="5">
        <v>0</v>
      </c>
    </row>
    <row r="1371" spans="1:12" ht="37.5" hidden="1">
      <c r="A1371" s="66"/>
      <c r="B1371" s="69"/>
      <c r="C1371" s="55"/>
      <c r="D1371" s="12" t="s">
        <v>153</v>
      </c>
      <c r="E1371" s="38">
        <v>0</v>
      </c>
      <c r="F1371" s="40"/>
      <c r="G1371" s="40"/>
      <c r="H1371" s="40"/>
      <c r="I1371" s="40"/>
      <c r="J1371" s="5">
        <v>0</v>
      </c>
      <c r="K1371" s="5">
        <v>0</v>
      </c>
      <c r="L1371" s="5">
        <v>0</v>
      </c>
    </row>
    <row r="1372" spans="1:12" ht="37.5" hidden="1">
      <c r="A1372" s="66"/>
      <c r="B1372" s="69"/>
      <c r="C1372" s="55"/>
      <c r="D1372" s="12" t="s">
        <v>6</v>
      </c>
      <c r="E1372" s="38"/>
      <c r="F1372" s="40"/>
      <c r="G1372" s="40"/>
      <c r="H1372" s="40"/>
      <c r="I1372" s="40"/>
      <c r="J1372" s="5">
        <v>0</v>
      </c>
      <c r="K1372" s="5">
        <v>0</v>
      </c>
      <c r="L1372" s="5">
        <v>0</v>
      </c>
    </row>
    <row r="1373" spans="1:12" ht="56.25" hidden="1">
      <c r="A1373" s="66"/>
      <c r="B1373" s="69"/>
      <c r="C1373" s="55"/>
      <c r="D1373" s="13" t="s">
        <v>154</v>
      </c>
      <c r="E1373" s="38"/>
      <c r="F1373" s="40"/>
      <c r="G1373" s="40"/>
      <c r="H1373" s="40"/>
      <c r="I1373" s="40"/>
      <c r="J1373" s="5">
        <v>0</v>
      </c>
      <c r="K1373" s="5">
        <v>0</v>
      </c>
      <c r="L1373" s="5">
        <v>0</v>
      </c>
    </row>
    <row r="1374" spans="1:12" ht="75" hidden="1">
      <c r="A1374" s="66"/>
      <c r="B1374" s="69"/>
      <c r="C1374" s="55"/>
      <c r="D1374" s="13" t="s">
        <v>159</v>
      </c>
      <c r="E1374" s="38"/>
      <c r="F1374" s="40"/>
      <c r="G1374" s="40"/>
      <c r="H1374" s="40"/>
      <c r="I1374" s="40"/>
      <c r="J1374" s="5">
        <v>0</v>
      </c>
      <c r="K1374" s="5">
        <v>0</v>
      </c>
      <c r="L1374" s="5">
        <v>0</v>
      </c>
    </row>
    <row r="1375" spans="1:12" ht="56.25" hidden="1">
      <c r="A1375" s="66"/>
      <c r="B1375" s="69"/>
      <c r="C1375" s="55"/>
      <c r="D1375" s="13" t="s">
        <v>154</v>
      </c>
      <c r="E1375" s="38">
        <v>0</v>
      </c>
      <c r="F1375" s="40"/>
      <c r="G1375" s="40"/>
      <c r="H1375" s="40"/>
      <c r="I1375" s="40"/>
      <c r="J1375" s="5">
        <v>0</v>
      </c>
      <c r="K1375" s="5">
        <v>0</v>
      </c>
      <c r="L1375" s="5">
        <v>0</v>
      </c>
    </row>
    <row r="1376" spans="1:12" hidden="1">
      <c r="A1376" s="66"/>
      <c r="B1376" s="69"/>
      <c r="C1376" s="55"/>
      <c r="D1376" s="12" t="s">
        <v>162</v>
      </c>
      <c r="E1376" s="38">
        <v>0</v>
      </c>
      <c r="F1376" s="38" t="s">
        <v>166</v>
      </c>
      <c r="G1376" s="38" t="s">
        <v>166</v>
      </c>
      <c r="H1376" s="38" t="s">
        <v>166</v>
      </c>
      <c r="I1376" s="40"/>
      <c r="J1376" s="5">
        <v>0</v>
      </c>
      <c r="K1376" s="5" t="s">
        <v>166</v>
      </c>
      <c r="L1376" s="5" t="s">
        <v>166</v>
      </c>
    </row>
    <row r="1377" spans="1:12" ht="37.5" hidden="1">
      <c r="A1377" s="67"/>
      <c r="B1377" s="70"/>
      <c r="C1377" s="56"/>
      <c r="D1377" s="12" t="s">
        <v>163</v>
      </c>
      <c r="E1377" s="38">
        <v>0</v>
      </c>
      <c r="F1377" s="38" t="s">
        <v>166</v>
      </c>
      <c r="G1377" s="38" t="s">
        <v>166</v>
      </c>
      <c r="H1377" s="38" t="s">
        <v>166</v>
      </c>
      <c r="I1377" s="40"/>
      <c r="J1377" s="5">
        <v>0</v>
      </c>
      <c r="K1377" s="5" t="s">
        <v>166</v>
      </c>
      <c r="L1377" s="5" t="s">
        <v>166</v>
      </c>
    </row>
    <row r="1378" spans="1:12">
      <c r="A1378" s="65" t="s">
        <v>421</v>
      </c>
      <c r="B1378" s="68" t="s">
        <v>422</v>
      </c>
      <c r="C1378" s="55" t="s">
        <v>3</v>
      </c>
      <c r="D1378" s="11" t="s">
        <v>1</v>
      </c>
      <c r="E1378" s="38">
        <f>E1379+E1381+E1383+E1385+E1386</f>
        <v>20469</v>
      </c>
      <c r="F1378" s="38" t="s">
        <v>166</v>
      </c>
      <c r="G1378" s="38" t="s">
        <v>166</v>
      </c>
      <c r="H1378" s="38" t="s">
        <v>166</v>
      </c>
      <c r="I1378" s="38">
        <f>I1379+I1381+I1383+I1385+I1386</f>
        <v>257.39999999999998</v>
      </c>
      <c r="J1378" s="5">
        <f t="shared" ref="J1378:J1379" si="293">I1378/E1378*100</f>
        <v>1.2575113586398945</v>
      </c>
      <c r="K1378" s="5" t="s">
        <v>166</v>
      </c>
      <c r="L1378" s="5" t="s">
        <v>166</v>
      </c>
    </row>
    <row r="1379" spans="1:12">
      <c r="A1379" s="66"/>
      <c r="B1379" s="69"/>
      <c r="C1379" s="55"/>
      <c r="D1379" s="12" t="s">
        <v>2</v>
      </c>
      <c r="E1379" s="38">
        <v>20469</v>
      </c>
      <c r="F1379" s="38">
        <v>20539</v>
      </c>
      <c r="G1379" s="38">
        <v>20539</v>
      </c>
      <c r="H1379" s="41">
        <v>257.39999999999998</v>
      </c>
      <c r="I1379" s="41">
        <v>257.39999999999998</v>
      </c>
      <c r="J1379" s="5">
        <f t="shared" si="293"/>
        <v>1.2575113586398945</v>
      </c>
      <c r="K1379" s="5">
        <f t="shared" ref="K1379" si="294">H1379/F1379*100</f>
        <v>1.2532255708651832</v>
      </c>
      <c r="L1379" s="5">
        <f t="shared" ref="L1379" si="295">H1379/G1379*100</f>
        <v>1.2532255708651832</v>
      </c>
    </row>
    <row r="1380" spans="1:12" ht="37.5">
      <c r="A1380" s="66"/>
      <c r="B1380" s="69"/>
      <c r="C1380" s="55"/>
      <c r="D1380" s="12" t="s">
        <v>153</v>
      </c>
      <c r="E1380" s="38">
        <v>0</v>
      </c>
      <c r="F1380" s="38">
        <v>0</v>
      </c>
      <c r="G1380" s="38">
        <v>0</v>
      </c>
      <c r="H1380" s="38">
        <v>0</v>
      </c>
      <c r="I1380" s="38">
        <v>0</v>
      </c>
      <c r="J1380" s="5">
        <v>0</v>
      </c>
      <c r="K1380" s="5">
        <v>0</v>
      </c>
      <c r="L1380" s="5">
        <v>0</v>
      </c>
    </row>
    <row r="1381" spans="1:12" ht="37.5">
      <c r="A1381" s="66"/>
      <c r="B1381" s="69"/>
      <c r="C1381" s="55"/>
      <c r="D1381" s="12" t="s">
        <v>6</v>
      </c>
      <c r="E1381" s="38">
        <v>0</v>
      </c>
      <c r="F1381" s="38">
        <v>0</v>
      </c>
      <c r="G1381" s="38">
        <v>0</v>
      </c>
      <c r="H1381" s="38">
        <v>0</v>
      </c>
      <c r="I1381" s="38">
        <v>0</v>
      </c>
      <c r="J1381" s="5">
        <v>0</v>
      </c>
      <c r="K1381" s="5">
        <v>0</v>
      </c>
      <c r="L1381" s="5">
        <v>0</v>
      </c>
    </row>
    <row r="1382" spans="1:12" ht="56.25">
      <c r="A1382" s="66"/>
      <c r="B1382" s="69"/>
      <c r="C1382" s="55"/>
      <c r="D1382" s="13" t="s">
        <v>154</v>
      </c>
      <c r="E1382" s="38">
        <v>0</v>
      </c>
      <c r="F1382" s="38">
        <v>0</v>
      </c>
      <c r="G1382" s="38">
        <v>0</v>
      </c>
      <c r="H1382" s="38">
        <v>0</v>
      </c>
      <c r="I1382" s="38">
        <v>0</v>
      </c>
      <c r="J1382" s="5">
        <v>0</v>
      </c>
      <c r="K1382" s="5">
        <v>0</v>
      </c>
      <c r="L1382" s="5">
        <v>0</v>
      </c>
    </row>
    <row r="1383" spans="1:12" ht="75">
      <c r="A1383" s="66"/>
      <c r="B1383" s="69"/>
      <c r="C1383" s="55"/>
      <c r="D1383" s="13" t="s">
        <v>159</v>
      </c>
      <c r="E1383" s="38">
        <v>0</v>
      </c>
      <c r="F1383" s="38">
        <v>0</v>
      </c>
      <c r="G1383" s="38">
        <v>0</v>
      </c>
      <c r="H1383" s="38">
        <v>0</v>
      </c>
      <c r="I1383" s="38">
        <v>0</v>
      </c>
      <c r="J1383" s="5">
        <v>0</v>
      </c>
      <c r="K1383" s="5">
        <v>0</v>
      </c>
      <c r="L1383" s="5">
        <v>0</v>
      </c>
    </row>
    <row r="1384" spans="1:12" ht="56.25">
      <c r="A1384" s="66"/>
      <c r="B1384" s="69"/>
      <c r="C1384" s="55"/>
      <c r="D1384" s="13" t="s">
        <v>154</v>
      </c>
      <c r="E1384" s="38">
        <v>0</v>
      </c>
      <c r="F1384" s="38">
        <v>0</v>
      </c>
      <c r="G1384" s="38">
        <v>0</v>
      </c>
      <c r="H1384" s="38">
        <v>0</v>
      </c>
      <c r="I1384" s="38">
        <v>0</v>
      </c>
      <c r="J1384" s="5">
        <v>0</v>
      </c>
      <c r="K1384" s="5">
        <v>0</v>
      </c>
      <c r="L1384" s="5">
        <v>0</v>
      </c>
    </row>
    <row r="1385" spans="1:12">
      <c r="A1385" s="66"/>
      <c r="B1385" s="69"/>
      <c r="C1385" s="55"/>
      <c r="D1385" s="12" t="s">
        <v>162</v>
      </c>
      <c r="E1385" s="38">
        <v>0</v>
      </c>
      <c r="F1385" s="38" t="s">
        <v>166</v>
      </c>
      <c r="G1385" s="38" t="s">
        <v>166</v>
      </c>
      <c r="H1385" s="38" t="s">
        <v>166</v>
      </c>
      <c r="I1385" s="38">
        <v>0</v>
      </c>
      <c r="J1385" s="5">
        <v>0</v>
      </c>
      <c r="K1385" s="5" t="s">
        <v>166</v>
      </c>
      <c r="L1385" s="5" t="s">
        <v>166</v>
      </c>
    </row>
    <row r="1386" spans="1:12" ht="37.5">
      <c r="A1386" s="67"/>
      <c r="B1386" s="70"/>
      <c r="C1386" s="56"/>
      <c r="D1386" s="12" t="s">
        <v>163</v>
      </c>
      <c r="E1386" s="38">
        <v>0</v>
      </c>
      <c r="F1386" s="38" t="s">
        <v>166</v>
      </c>
      <c r="G1386" s="38" t="s">
        <v>166</v>
      </c>
      <c r="H1386" s="38" t="s">
        <v>166</v>
      </c>
      <c r="I1386" s="38">
        <v>0</v>
      </c>
      <c r="J1386" s="5">
        <v>0</v>
      </c>
      <c r="K1386" s="5" t="s">
        <v>166</v>
      </c>
      <c r="L1386" s="5" t="s">
        <v>166</v>
      </c>
    </row>
    <row r="1387" spans="1:12" hidden="1">
      <c r="A1387" s="65" t="s">
        <v>423</v>
      </c>
      <c r="B1387" s="68" t="s">
        <v>424</v>
      </c>
      <c r="C1387" s="54" t="s">
        <v>152</v>
      </c>
      <c r="D1387" s="11" t="s">
        <v>1</v>
      </c>
      <c r="E1387" s="38">
        <f>E1388+E1390+E1392+E1394+E1395</f>
        <v>0</v>
      </c>
      <c r="F1387" s="38" t="s">
        <v>166</v>
      </c>
      <c r="G1387" s="38" t="s">
        <v>166</v>
      </c>
      <c r="H1387" s="38" t="s">
        <v>166</v>
      </c>
      <c r="I1387" s="38">
        <f>I1388+I1390+I1392+I1394+I1395</f>
        <v>0</v>
      </c>
      <c r="J1387" s="5">
        <v>0</v>
      </c>
      <c r="K1387" s="5" t="s">
        <v>166</v>
      </c>
      <c r="L1387" s="5" t="s">
        <v>166</v>
      </c>
    </row>
    <row r="1388" spans="1:12" hidden="1">
      <c r="A1388" s="66"/>
      <c r="B1388" s="69"/>
      <c r="C1388" s="55"/>
      <c r="D1388" s="12" t="s">
        <v>2</v>
      </c>
      <c r="E1388" s="38">
        <v>0</v>
      </c>
      <c r="F1388" s="40"/>
      <c r="G1388" s="40"/>
      <c r="H1388" s="40"/>
      <c r="I1388" s="40"/>
      <c r="J1388" s="5">
        <v>0</v>
      </c>
      <c r="K1388" s="5">
        <v>0</v>
      </c>
      <c r="L1388" s="5">
        <v>0</v>
      </c>
    </row>
    <row r="1389" spans="1:12" ht="37.5" hidden="1">
      <c r="A1389" s="66"/>
      <c r="B1389" s="69"/>
      <c r="C1389" s="55"/>
      <c r="D1389" s="12" t="s">
        <v>153</v>
      </c>
      <c r="E1389" s="38">
        <v>0</v>
      </c>
      <c r="F1389" s="40"/>
      <c r="G1389" s="40"/>
      <c r="H1389" s="40"/>
      <c r="I1389" s="40"/>
      <c r="J1389" s="5">
        <v>0</v>
      </c>
      <c r="K1389" s="5">
        <v>0</v>
      </c>
      <c r="L1389" s="5">
        <v>0</v>
      </c>
    </row>
    <row r="1390" spans="1:12" ht="37.5" hidden="1">
      <c r="A1390" s="66"/>
      <c r="B1390" s="69"/>
      <c r="C1390" s="55"/>
      <c r="D1390" s="12" t="s">
        <v>6</v>
      </c>
      <c r="E1390" s="38"/>
      <c r="F1390" s="40"/>
      <c r="G1390" s="40"/>
      <c r="H1390" s="40"/>
      <c r="I1390" s="40"/>
      <c r="J1390" s="5">
        <v>0</v>
      </c>
      <c r="K1390" s="5">
        <v>0</v>
      </c>
      <c r="L1390" s="5">
        <v>0</v>
      </c>
    </row>
    <row r="1391" spans="1:12" ht="56.25" hidden="1">
      <c r="A1391" s="66"/>
      <c r="B1391" s="69"/>
      <c r="C1391" s="55"/>
      <c r="D1391" s="13" t="s">
        <v>154</v>
      </c>
      <c r="E1391" s="38"/>
      <c r="F1391" s="40"/>
      <c r="G1391" s="40"/>
      <c r="H1391" s="40"/>
      <c r="I1391" s="40"/>
      <c r="J1391" s="5">
        <v>0</v>
      </c>
      <c r="K1391" s="5">
        <v>0</v>
      </c>
      <c r="L1391" s="5">
        <v>0</v>
      </c>
    </row>
    <row r="1392" spans="1:12" ht="75" hidden="1">
      <c r="A1392" s="66"/>
      <c r="B1392" s="69"/>
      <c r="C1392" s="55"/>
      <c r="D1392" s="13" t="s">
        <v>159</v>
      </c>
      <c r="E1392" s="38"/>
      <c r="F1392" s="40"/>
      <c r="G1392" s="40"/>
      <c r="H1392" s="40"/>
      <c r="I1392" s="40"/>
      <c r="J1392" s="5">
        <v>0</v>
      </c>
      <c r="K1392" s="5">
        <v>0</v>
      </c>
      <c r="L1392" s="5">
        <v>0</v>
      </c>
    </row>
    <row r="1393" spans="1:12" ht="56.25" hidden="1">
      <c r="A1393" s="66"/>
      <c r="B1393" s="69"/>
      <c r="C1393" s="55"/>
      <c r="D1393" s="13" t="s">
        <v>154</v>
      </c>
      <c r="E1393" s="38">
        <v>0</v>
      </c>
      <c r="F1393" s="40"/>
      <c r="G1393" s="40"/>
      <c r="H1393" s="40"/>
      <c r="I1393" s="40"/>
      <c r="J1393" s="5">
        <v>0</v>
      </c>
      <c r="K1393" s="5">
        <v>0</v>
      </c>
      <c r="L1393" s="5">
        <v>0</v>
      </c>
    </row>
    <row r="1394" spans="1:12" hidden="1">
      <c r="A1394" s="66"/>
      <c r="B1394" s="69"/>
      <c r="C1394" s="55"/>
      <c r="D1394" s="12" t="s">
        <v>162</v>
      </c>
      <c r="E1394" s="38">
        <v>0</v>
      </c>
      <c r="F1394" s="38" t="s">
        <v>166</v>
      </c>
      <c r="G1394" s="38" t="s">
        <v>166</v>
      </c>
      <c r="H1394" s="38" t="s">
        <v>166</v>
      </c>
      <c r="I1394" s="40"/>
      <c r="J1394" s="5">
        <v>0</v>
      </c>
      <c r="K1394" s="5" t="s">
        <v>166</v>
      </c>
      <c r="L1394" s="5" t="s">
        <v>166</v>
      </c>
    </row>
    <row r="1395" spans="1:12" ht="37.5" hidden="1">
      <c r="A1395" s="66"/>
      <c r="B1395" s="70"/>
      <c r="C1395" s="56"/>
      <c r="D1395" s="12" t="s">
        <v>163</v>
      </c>
      <c r="E1395" s="38">
        <v>0</v>
      </c>
      <c r="F1395" s="38" t="s">
        <v>166</v>
      </c>
      <c r="G1395" s="38" t="s">
        <v>166</v>
      </c>
      <c r="H1395" s="38" t="s">
        <v>166</v>
      </c>
      <c r="I1395" s="40"/>
      <c r="J1395" s="5">
        <v>0</v>
      </c>
      <c r="K1395" s="5" t="s">
        <v>166</v>
      </c>
      <c r="L1395" s="5" t="s">
        <v>166</v>
      </c>
    </row>
    <row r="1396" spans="1:12" hidden="1">
      <c r="A1396" s="63" t="s">
        <v>425</v>
      </c>
      <c r="B1396" s="68" t="s">
        <v>200</v>
      </c>
      <c r="C1396" s="54" t="s">
        <v>152</v>
      </c>
      <c r="D1396" s="11" t="s">
        <v>1</v>
      </c>
      <c r="E1396" s="38">
        <f>E1397+E1399+E1401+E1403+E1404</f>
        <v>0</v>
      </c>
      <c r="F1396" s="38" t="s">
        <v>166</v>
      </c>
      <c r="G1396" s="38" t="s">
        <v>166</v>
      </c>
      <c r="H1396" s="38" t="s">
        <v>166</v>
      </c>
      <c r="I1396" s="38">
        <f>I1397+I1399+I1401+I1403+I1404</f>
        <v>0</v>
      </c>
      <c r="J1396" s="5">
        <v>0</v>
      </c>
      <c r="K1396" s="5" t="s">
        <v>166</v>
      </c>
      <c r="L1396" s="5" t="s">
        <v>166</v>
      </c>
    </row>
    <row r="1397" spans="1:12" hidden="1">
      <c r="A1397" s="63"/>
      <c r="B1397" s="69"/>
      <c r="C1397" s="55"/>
      <c r="D1397" s="12" t="s">
        <v>2</v>
      </c>
      <c r="E1397" s="38">
        <v>0</v>
      </c>
      <c r="F1397" s="40"/>
      <c r="G1397" s="40"/>
      <c r="H1397" s="40"/>
      <c r="I1397" s="40"/>
      <c r="J1397" s="5">
        <v>0</v>
      </c>
      <c r="K1397" s="5">
        <v>0</v>
      </c>
      <c r="L1397" s="5">
        <v>0</v>
      </c>
    </row>
    <row r="1398" spans="1:12" ht="37.5" hidden="1">
      <c r="A1398" s="63"/>
      <c r="B1398" s="69"/>
      <c r="C1398" s="55"/>
      <c r="D1398" s="12" t="s">
        <v>153</v>
      </c>
      <c r="E1398" s="38">
        <v>0</v>
      </c>
      <c r="F1398" s="40"/>
      <c r="G1398" s="40"/>
      <c r="H1398" s="40"/>
      <c r="I1398" s="40"/>
      <c r="J1398" s="5">
        <v>0</v>
      </c>
      <c r="K1398" s="5">
        <v>0</v>
      </c>
      <c r="L1398" s="5">
        <v>0</v>
      </c>
    </row>
    <row r="1399" spans="1:12" ht="37.5" hidden="1">
      <c r="A1399" s="63"/>
      <c r="B1399" s="69"/>
      <c r="C1399" s="55"/>
      <c r="D1399" s="12" t="s">
        <v>6</v>
      </c>
      <c r="E1399" s="38"/>
      <c r="F1399" s="40"/>
      <c r="G1399" s="40"/>
      <c r="H1399" s="40"/>
      <c r="I1399" s="40"/>
      <c r="J1399" s="5">
        <v>0</v>
      </c>
      <c r="K1399" s="5">
        <v>0</v>
      </c>
      <c r="L1399" s="5">
        <v>0</v>
      </c>
    </row>
    <row r="1400" spans="1:12" ht="56.25" hidden="1">
      <c r="A1400" s="63"/>
      <c r="B1400" s="69"/>
      <c r="C1400" s="55"/>
      <c r="D1400" s="13" t="s">
        <v>154</v>
      </c>
      <c r="E1400" s="38"/>
      <c r="F1400" s="40"/>
      <c r="G1400" s="40"/>
      <c r="H1400" s="40"/>
      <c r="I1400" s="40"/>
      <c r="J1400" s="5">
        <v>0</v>
      </c>
      <c r="K1400" s="5">
        <v>0</v>
      </c>
      <c r="L1400" s="5">
        <v>0</v>
      </c>
    </row>
    <row r="1401" spans="1:12" ht="75" hidden="1">
      <c r="A1401" s="63"/>
      <c r="B1401" s="69"/>
      <c r="C1401" s="55"/>
      <c r="D1401" s="13" t="s">
        <v>159</v>
      </c>
      <c r="E1401" s="38"/>
      <c r="F1401" s="40"/>
      <c r="G1401" s="40"/>
      <c r="H1401" s="40"/>
      <c r="I1401" s="40"/>
      <c r="J1401" s="5">
        <v>0</v>
      </c>
      <c r="K1401" s="5">
        <v>0</v>
      </c>
      <c r="L1401" s="5">
        <v>0</v>
      </c>
    </row>
    <row r="1402" spans="1:12" ht="56.25" hidden="1">
      <c r="A1402" s="63"/>
      <c r="B1402" s="69"/>
      <c r="C1402" s="55"/>
      <c r="D1402" s="13" t="s">
        <v>154</v>
      </c>
      <c r="E1402" s="38">
        <v>0</v>
      </c>
      <c r="F1402" s="40"/>
      <c r="G1402" s="40"/>
      <c r="H1402" s="40"/>
      <c r="I1402" s="40"/>
      <c r="J1402" s="5">
        <v>0</v>
      </c>
      <c r="K1402" s="5">
        <v>0</v>
      </c>
      <c r="L1402" s="5">
        <v>0</v>
      </c>
    </row>
    <row r="1403" spans="1:12" hidden="1">
      <c r="A1403" s="63"/>
      <c r="B1403" s="69"/>
      <c r="C1403" s="55"/>
      <c r="D1403" s="12" t="s">
        <v>162</v>
      </c>
      <c r="E1403" s="38">
        <v>0</v>
      </c>
      <c r="F1403" s="38" t="s">
        <v>166</v>
      </c>
      <c r="G1403" s="38" t="s">
        <v>166</v>
      </c>
      <c r="H1403" s="38" t="s">
        <v>166</v>
      </c>
      <c r="I1403" s="40"/>
      <c r="J1403" s="5">
        <v>0</v>
      </c>
      <c r="K1403" s="5" t="s">
        <v>166</v>
      </c>
      <c r="L1403" s="5" t="s">
        <v>166</v>
      </c>
    </row>
    <row r="1404" spans="1:12" ht="37.5" hidden="1">
      <c r="A1404" s="63"/>
      <c r="B1404" s="70"/>
      <c r="C1404" s="56"/>
      <c r="D1404" s="12" t="s">
        <v>163</v>
      </c>
      <c r="E1404" s="38">
        <v>0</v>
      </c>
      <c r="F1404" s="38" t="s">
        <v>166</v>
      </c>
      <c r="G1404" s="38" t="s">
        <v>166</v>
      </c>
      <c r="H1404" s="38" t="s">
        <v>166</v>
      </c>
      <c r="I1404" s="40"/>
      <c r="J1404" s="5">
        <v>0</v>
      </c>
      <c r="K1404" s="5" t="s">
        <v>166</v>
      </c>
      <c r="L1404" s="5" t="s">
        <v>166</v>
      </c>
    </row>
    <row r="1405" spans="1:12">
      <c r="A1405" s="65" t="s">
        <v>426</v>
      </c>
      <c r="B1405" s="68" t="s">
        <v>92</v>
      </c>
      <c r="C1405" s="55" t="s">
        <v>3</v>
      </c>
      <c r="D1405" s="11" t="s">
        <v>1</v>
      </c>
      <c r="E1405" s="38">
        <f>E1406+E1408+E1410+E1412+E1413</f>
        <v>430</v>
      </c>
      <c r="F1405" s="38" t="s">
        <v>166</v>
      </c>
      <c r="G1405" s="38" t="s">
        <v>166</v>
      </c>
      <c r="H1405" s="38" t="s">
        <v>166</v>
      </c>
      <c r="I1405" s="38">
        <f>I1406+I1408+I1410+I1412+I1413</f>
        <v>0</v>
      </c>
      <c r="J1405" s="5">
        <f t="shared" ref="J1405:J1406" si="296">I1405/E1405*100</f>
        <v>0</v>
      </c>
      <c r="K1405" s="5" t="s">
        <v>166</v>
      </c>
      <c r="L1405" s="5" t="s">
        <v>166</v>
      </c>
    </row>
    <row r="1406" spans="1:12">
      <c r="A1406" s="66"/>
      <c r="B1406" s="69"/>
      <c r="C1406" s="55"/>
      <c r="D1406" s="12" t="s">
        <v>2</v>
      </c>
      <c r="E1406" s="38">
        <f t="shared" ref="E1406:H1413" si="297">E1415</f>
        <v>430</v>
      </c>
      <c r="F1406" s="38">
        <f t="shared" si="297"/>
        <v>600</v>
      </c>
      <c r="G1406" s="38">
        <f t="shared" si="297"/>
        <v>557</v>
      </c>
      <c r="H1406" s="38">
        <f t="shared" si="297"/>
        <v>0</v>
      </c>
      <c r="I1406" s="38">
        <f t="shared" ref="I1406" si="298">I1415</f>
        <v>0</v>
      </c>
      <c r="J1406" s="5">
        <f t="shared" si="296"/>
        <v>0</v>
      </c>
      <c r="K1406" s="5">
        <f t="shared" ref="K1406" si="299">H1406/F1406*100</f>
        <v>0</v>
      </c>
      <c r="L1406" s="5">
        <f t="shared" ref="L1406" si="300">H1406/G1406*100</f>
        <v>0</v>
      </c>
    </row>
    <row r="1407" spans="1:12" ht="37.5">
      <c r="A1407" s="66"/>
      <c r="B1407" s="69"/>
      <c r="C1407" s="55"/>
      <c r="D1407" s="12" t="s">
        <v>153</v>
      </c>
      <c r="E1407" s="38">
        <f t="shared" si="297"/>
        <v>0</v>
      </c>
      <c r="F1407" s="38">
        <f t="shared" si="297"/>
        <v>0</v>
      </c>
      <c r="G1407" s="38">
        <f t="shared" si="297"/>
        <v>0</v>
      </c>
      <c r="H1407" s="38">
        <f t="shared" si="297"/>
        <v>0</v>
      </c>
      <c r="I1407" s="38">
        <f t="shared" ref="I1407" si="301">I1416</f>
        <v>0</v>
      </c>
      <c r="J1407" s="5">
        <v>0</v>
      </c>
      <c r="K1407" s="5">
        <v>0</v>
      </c>
      <c r="L1407" s="5">
        <v>0</v>
      </c>
    </row>
    <row r="1408" spans="1:12" ht="37.5">
      <c r="A1408" s="66"/>
      <c r="B1408" s="69"/>
      <c r="C1408" s="55"/>
      <c r="D1408" s="12" t="s">
        <v>6</v>
      </c>
      <c r="E1408" s="38">
        <f t="shared" si="297"/>
        <v>0</v>
      </c>
      <c r="F1408" s="38">
        <f t="shared" si="297"/>
        <v>0</v>
      </c>
      <c r="G1408" s="38">
        <f t="shared" si="297"/>
        <v>0</v>
      </c>
      <c r="H1408" s="38">
        <f t="shared" si="297"/>
        <v>0</v>
      </c>
      <c r="I1408" s="38">
        <f t="shared" ref="I1408" si="302">I1417</f>
        <v>0</v>
      </c>
      <c r="J1408" s="5">
        <v>0</v>
      </c>
      <c r="K1408" s="5">
        <v>0</v>
      </c>
      <c r="L1408" s="5">
        <v>0</v>
      </c>
    </row>
    <row r="1409" spans="1:12" ht="56.25">
      <c r="A1409" s="66"/>
      <c r="B1409" s="69"/>
      <c r="C1409" s="55"/>
      <c r="D1409" s="13" t="s">
        <v>154</v>
      </c>
      <c r="E1409" s="38">
        <f t="shared" si="297"/>
        <v>0</v>
      </c>
      <c r="F1409" s="38">
        <f t="shared" si="297"/>
        <v>0</v>
      </c>
      <c r="G1409" s="38">
        <f t="shared" si="297"/>
        <v>0</v>
      </c>
      <c r="H1409" s="38">
        <f t="shared" si="297"/>
        <v>0</v>
      </c>
      <c r="I1409" s="38">
        <f t="shared" ref="I1409" si="303">I1418</f>
        <v>0</v>
      </c>
      <c r="J1409" s="5">
        <v>0</v>
      </c>
      <c r="K1409" s="5">
        <v>0</v>
      </c>
      <c r="L1409" s="5">
        <v>0</v>
      </c>
    </row>
    <row r="1410" spans="1:12" ht="75">
      <c r="A1410" s="66"/>
      <c r="B1410" s="69"/>
      <c r="C1410" s="55"/>
      <c r="D1410" s="13" t="s">
        <v>159</v>
      </c>
      <c r="E1410" s="38">
        <f t="shared" si="297"/>
        <v>0</v>
      </c>
      <c r="F1410" s="38">
        <f t="shared" si="297"/>
        <v>0</v>
      </c>
      <c r="G1410" s="38">
        <f t="shared" si="297"/>
        <v>0</v>
      </c>
      <c r="H1410" s="38">
        <f t="shared" si="297"/>
        <v>0</v>
      </c>
      <c r="I1410" s="38">
        <f t="shared" ref="I1410" si="304">I1419</f>
        <v>0</v>
      </c>
      <c r="J1410" s="5">
        <v>0</v>
      </c>
      <c r="K1410" s="5">
        <v>0</v>
      </c>
      <c r="L1410" s="5">
        <v>0</v>
      </c>
    </row>
    <row r="1411" spans="1:12" ht="56.25">
      <c r="A1411" s="66"/>
      <c r="B1411" s="69"/>
      <c r="C1411" s="55"/>
      <c r="D1411" s="13" t="s">
        <v>154</v>
      </c>
      <c r="E1411" s="38">
        <f t="shared" si="297"/>
        <v>0</v>
      </c>
      <c r="F1411" s="38">
        <f t="shared" si="297"/>
        <v>0</v>
      </c>
      <c r="G1411" s="38">
        <f t="shared" si="297"/>
        <v>0</v>
      </c>
      <c r="H1411" s="38">
        <f t="shared" si="297"/>
        <v>0</v>
      </c>
      <c r="I1411" s="38">
        <f t="shared" ref="I1411" si="305">I1420</f>
        <v>0</v>
      </c>
      <c r="J1411" s="5">
        <v>0</v>
      </c>
      <c r="K1411" s="5">
        <v>0</v>
      </c>
      <c r="L1411" s="5">
        <v>0</v>
      </c>
    </row>
    <row r="1412" spans="1:12">
      <c r="A1412" s="66"/>
      <c r="B1412" s="69"/>
      <c r="C1412" s="55"/>
      <c r="D1412" s="12" t="s">
        <v>162</v>
      </c>
      <c r="E1412" s="38">
        <f t="shared" si="297"/>
        <v>0</v>
      </c>
      <c r="F1412" s="38" t="str">
        <f t="shared" si="297"/>
        <v>х</v>
      </c>
      <c r="G1412" s="38" t="str">
        <f t="shared" si="297"/>
        <v>х</v>
      </c>
      <c r="H1412" s="38" t="str">
        <f t="shared" si="297"/>
        <v>х</v>
      </c>
      <c r="I1412" s="38">
        <f t="shared" ref="I1412" si="306">I1421</f>
        <v>0</v>
      </c>
      <c r="J1412" s="5">
        <v>0</v>
      </c>
      <c r="K1412" s="5" t="s">
        <v>166</v>
      </c>
      <c r="L1412" s="5" t="s">
        <v>166</v>
      </c>
    </row>
    <row r="1413" spans="1:12" ht="37.5">
      <c r="A1413" s="67"/>
      <c r="B1413" s="70"/>
      <c r="C1413" s="56"/>
      <c r="D1413" s="12" t="s">
        <v>163</v>
      </c>
      <c r="E1413" s="38">
        <f t="shared" si="297"/>
        <v>0</v>
      </c>
      <c r="F1413" s="38" t="str">
        <f t="shared" si="297"/>
        <v>х</v>
      </c>
      <c r="G1413" s="38" t="str">
        <f t="shared" si="297"/>
        <v>х</v>
      </c>
      <c r="H1413" s="38" t="str">
        <f t="shared" si="297"/>
        <v>х</v>
      </c>
      <c r="I1413" s="38">
        <f t="shared" ref="I1413" si="307">I1422</f>
        <v>0</v>
      </c>
      <c r="J1413" s="5">
        <v>0</v>
      </c>
      <c r="K1413" s="5" t="s">
        <v>166</v>
      </c>
      <c r="L1413" s="5" t="s">
        <v>166</v>
      </c>
    </row>
    <row r="1414" spans="1:12">
      <c r="A1414" s="65" t="s">
        <v>427</v>
      </c>
      <c r="B1414" s="68" t="s">
        <v>68</v>
      </c>
      <c r="C1414" s="55" t="s">
        <v>3</v>
      </c>
      <c r="D1414" s="11" t="s">
        <v>1</v>
      </c>
      <c r="E1414" s="38">
        <f>E1415+E1417+E1419+E1421+E1422</f>
        <v>430</v>
      </c>
      <c r="F1414" s="38" t="s">
        <v>166</v>
      </c>
      <c r="G1414" s="38" t="s">
        <v>166</v>
      </c>
      <c r="H1414" s="38" t="s">
        <v>166</v>
      </c>
      <c r="I1414" s="38">
        <f>I1415+I1417+I1419+I1421+I1422</f>
        <v>0</v>
      </c>
      <c r="J1414" s="5">
        <f t="shared" ref="J1414:J1424" si="308">I1414/E1414*100</f>
        <v>0</v>
      </c>
      <c r="K1414" s="5" t="s">
        <v>166</v>
      </c>
      <c r="L1414" s="5" t="s">
        <v>166</v>
      </c>
    </row>
    <row r="1415" spans="1:12">
      <c r="A1415" s="66"/>
      <c r="B1415" s="69"/>
      <c r="C1415" s="55"/>
      <c r="D1415" s="12" t="s">
        <v>2</v>
      </c>
      <c r="E1415" s="38">
        <v>430</v>
      </c>
      <c r="F1415" s="41">
        <v>600</v>
      </c>
      <c r="G1415" s="41">
        <v>557</v>
      </c>
      <c r="H1415" s="40"/>
      <c r="I1415" s="40"/>
      <c r="J1415" s="5">
        <f t="shared" si="308"/>
        <v>0</v>
      </c>
      <c r="K1415" s="5">
        <f t="shared" ref="K1415" si="309">H1415/F1415*100</f>
        <v>0</v>
      </c>
      <c r="L1415" s="5">
        <f t="shared" ref="L1415" si="310">H1415/G1415*100</f>
        <v>0</v>
      </c>
    </row>
    <row r="1416" spans="1:12" ht="37.5">
      <c r="A1416" s="66"/>
      <c r="B1416" s="69"/>
      <c r="C1416" s="55"/>
      <c r="D1416" s="12" t="s">
        <v>153</v>
      </c>
      <c r="E1416" s="38">
        <v>0</v>
      </c>
      <c r="F1416" s="38">
        <v>0</v>
      </c>
      <c r="G1416" s="38">
        <v>0</v>
      </c>
      <c r="H1416" s="38">
        <v>0</v>
      </c>
      <c r="I1416" s="38">
        <v>0</v>
      </c>
      <c r="J1416" s="5">
        <v>0</v>
      </c>
      <c r="K1416" s="5">
        <v>0</v>
      </c>
      <c r="L1416" s="5">
        <v>0</v>
      </c>
    </row>
    <row r="1417" spans="1:12" ht="37.5">
      <c r="A1417" s="66"/>
      <c r="B1417" s="69"/>
      <c r="C1417" s="55"/>
      <c r="D1417" s="12" t="s">
        <v>6</v>
      </c>
      <c r="E1417" s="38">
        <v>0</v>
      </c>
      <c r="F1417" s="38">
        <v>0</v>
      </c>
      <c r="G1417" s="38">
        <v>0</v>
      </c>
      <c r="H1417" s="38">
        <v>0</v>
      </c>
      <c r="I1417" s="38">
        <v>0</v>
      </c>
      <c r="J1417" s="5">
        <v>0</v>
      </c>
      <c r="K1417" s="5">
        <v>0</v>
      </c>
      <c r="L1417" s="5">
        <v>0</v>
      </c>
    </row>
    <row r="1418" spans="1:12" ht="56.25">
      <c r="A1418" s="66"/>
      <c r="B1418" s="69"/>
      <c r="C1418" s="55"/>
      <c r="D1418" s="13" t="s">
        <v>154</v>
      </c>
      <c r="E1418" s="38">
        <v>0</v>
      </c>
      <c r="F1418" s="38">
        <v>0</v>
      </c>
      <c r="G1418" s="38">
        <v>0</v>
      </c>
      <c r="H1418" s="38">
        <v>0</v>
      </c>
      <c r="I1418" s="38">
        <v>0</v>
      </c>
      <c r="J1418" s="5">
        <v>0</v>
      </c>
      <c r="K1418" s="5">
        <v>0</v>
      </c>
      <c r="L1418" s="5">
        <v>0</v>
      </c>
    </row>
    <row r="1419" spans="1:12" ht="75">
      <c r="A1419" s="66"/>
      <c r="B1419" s="69"/>
      <c r="C1419" s="55"/>
      <c r="D1419" s="13" t="s">
        <v>159</v>
      </c>
      <c r="E1419" s="38">
        <v>0</v>
      </c>
      <c r="F1419" s="38">
        <v>0</v>
      </c>
      <c r="G1419" s="38">
        <v>0</v>
      </c>
      <c r="H1419" s="38">
        <v>0</v>
      </c>
      <c r="I1419" s="38">
        <v>0</v>
      </c>
      <c r="J1419" s="5">
        <v>0</v>
      </c>
      <c r="K1419" s="5">
        <v>0</v>
      </c>
      <c r="L1419" s="5">
        <v>0</v>
      </c>
    </row>
    <row r="1420" spans="1:12" ht="56.25">
      <c r="A1420" s="66"/>
      <c r="B1420" s="69"/>
      <c r="C1420" s="55"/>
      <c r="D1420" s="13" t="s">
        <v>154</v>
      </c>
      <c r="E1420" s="38">
        <v>0</v>
      </c>
      <c r="F1420" s="38">
        <v>0</v>
      </c>
      <c r="G1420" s="38">
        <v>0</v>
      </c>
      <c r="H1420" s="38">
        <v>0</v>
      </c>
      <c r="I1420" s="38">
        <v>0</v>
      </c>
      <c r="J1420" s="5">
        <v>0</v>
      </c>
      <c r="K1420" s="5">
        <v>0</v>
      </c>
      <c r="L1420" s="5">
        <v>0</v>
      </c>
    </row>
    <row r="1421" spans="1:12">
      <c r="A1421" s="66"/>
      <c r="B1421" s="69"/>
      <c r="C1421" s="55"/>
      <c r="D1421" s="12" t="s">
        <v>162</v>
      </c>
      <c r="E1421" s="38">
        <v>0</v>
      </c>
      <c r="F1421" s="38" t="s">
        <v>166</v>
      </c>
      <c r="G1421" s="38" t="s">
        <v>166</v>
      </c>
      <c r="H1421" s="38" t="s">
        <v>166</v>
      </c>
      <c r="I1421" s="38">
        <v>0</v>
      </c>
      <c r="J1421" s="5">
        <v>0</v>
      </c>
      <c r="K1421" s="5" t="s">
        <v>166</v>
      </c>
      <c r="L1421" s="5" t="s">
        <v>166</v>
      </c>
    </row>
    <row r="1422" spans="1:12" ht="37.5">
      <c r="A1422" s="67"/>
      <c r="B1422" s="70"/>
      <c r="C1422" s="56"/>
      <c r="D1422" s="12" t="s">
        <v>163</v>
      </c>
      <c r="E1422" s="38">
        <v>0</v>
      </c>
      <c r="F1422" s="38" t="s">
        <v>166</v>
      </c>
      <c r="G1422" s="38" t="s">
        <v>166</v>
      </c>
      <c r="H1422" s="38" t="s">
        <v>166</v>
      </c>
      <c r="I1422" s="38">
        <v>0</v>
      </c>
      <c r="J1422" s="5">
        <v>0</v>
      </c>
      <c r="K1422" s="5" t="s">
        <v>166</v>
      </c>
      <c r="L1422" s="5" t="s">
        <v>166</v>
      </c>
    </row>
    <row r="1423" spans="1:12">
      <c r="A1423" s="65" t="s">
        <v>428</v>
      </c>
      <c r="B1423" s="68" t="s">
        <v>91</v>
      </c>
      <c r="C1423" s="55" t="s">
        <v>3</v>
      </c>
      <c r="D1423" s="11" t="s">
        <v>1</v>
      </c>
      <c r="E1423" s="38">
        <f>E1424+E1426+E1428+E1430+E1431</f>
        <v>1976403.5</v>
      </c>
      <c r="F1423" s="38" t="s">
        <v>166</v>
      </c>
      <c r="G1423" s="38" t="s">
        <v>166</v>
      </c>
      <c r="H1423" s="38" t="s">
        <v>166</v>
      </c>
      <c r="I1423" s="38">
        <f>I1424+I1426+I1428+I1430+I1431</f>
        <v>422234</v>
      </c>
      <c r="J1423" s="5">
        <f t="shared" si="308"/>
        <v>21.363754921502618</v>
      </c>
      <c r="K1423" s="5" t="s">
        <v>166</v>
      </c>
      <c r="L1423" s="5" t="s">
        <v>166</v>
      </c>
    </row>
    <row r="1424" spans="1:12">
      <c r="A1424" s="66"/>
      <c r="B1424" s="69"/>
      <c r="C1424" s="55"/>
      <c r="D1424" s="12" t="s">
        <v>2</v>
      </c>
      <c r="E1424" s="38">
        <f>E1433+E1442+E1451+E1460+E1478+E1487+E1496+E1469</f>
        <v>1976403.5</v>
      </c>
      <c r="F1424" s="38">
        <f t="shared" ref="F1424:I1424" si="311">F1433+F1442+F1451+F1460+F1478+F1487+F1496+F1469</f>
        <v>2112783.6</v>
      </c>
      <c r="G1424" s="38">
        <f t="shared" si="311"/>
        <v>2104592</v>
      </c>
      <c r="H1424" s="38">
        <f t="shared" si="311"/>
        <v>422234</v>
      </c>
      <c r="I1424" s="38">
        <f t="shared" si="311"/>
        <v>422234</v>
      </c>
      <c r="J1424" s="5">
        <f t="shared" si="308"/>
        <v>21.363754921502618</v>
      </c>
      <c r="K1424" s="5">
        <f t="shared" ref="K1424" si="312">H1424/F1424*100</f>
        <v>19.984725364206728</v>
      </c>
      <c r="L1424" s="5">
        <f t="shared" ref="L1424" si="313">H1424/G1424*100</f>
        <v>20.062510928484002</v>
      </c>
    </row>
    <row r="1425" spans="1:12" ht="37.5">
      <c r="A1425" s="66"/>
      <c r="B1425" s="69"/>
      <c r="C1425" s="55"/>
      <c r="D1425" s="12" t="s">
        <v>153</v>
      </c>
      <c r="E1425" s="38">
        <f t="shared" ref="E1425:I1431" si="314">E1434+E1443+E1452+E1461+E1479+E1488+E1497+E1470</f>
        <v>0</v>
      </c>
      <c r="F1425" s="38">
        <f t="shared" si="314"/>
        <v>0</v>
      </c>
      <c r="G1425" s="38">
        <f t="shared" si="314"/>
        <v>0</v>
      </c>
      <c r="H1425" s="38">
        <f t="shared" si="314"/>
        <v>0</v>
      </c>
      <c r="I1425" s="38">
        <f t="shared" si="314"/>
        <v>0</v>
      </c>
      <c r="J1425" s="5">
        <v>0</v>
      </c>
      <c r="K1425" s="5">
        <v>0</v>
      </c>
      <c r="L1425" s="5">
        <v>0</v>
      </c>
    </row>
    <row r="1426" spans="1:12" ht="37.5">
      <c r="A1426" s="66"/>
      <c r="B1426" s="69"/>
      <c r="C1426" s="55"/>
      <c r="D1426" s="12" t="s">
        <v>6</v>
      </c>
      <c r="E1426" s="38">
        <f t="shared" si="314"/>
        <v>0</v>
      </c>
      <c r="F1426" s="38">
        <f t="shared" si="314"/>
        <v>0</v>
      </c>
      <c r="G1426" s="38">
        <f t="shared" si="314"/>
        <v>0</v>
      </c>
      <c r="H1426" s="38">
        <f t="shared" si="314"/>
        <v>0</v>
      </c>
      <c r="I1426" s="38">
        <f t="shared" si="314"/>
        <v>0</v>
      </c>
      <c r="J1426" s="5">
        <v>0</v>
      </c>
      <c r="K1426" s="5">
        <v>0</v>
      </c>
      <c r="L1426" s="5">
        <v>0</v>
      </c>
    </row>
    <row r="1427" spans="1:12" ht="56.25">
      <c r="A1427" s="66"/>
      <c r="B1427" s="69"/>
      <c r="C1427" s="55"/>
      <c r="D1427" s="13" t="s">
        <v>154</v>
      </c>
      <c r="E1427" s="38">
        <f t="shared" si="314"/>
        <v>0</v>
      </c>
      <c r="F1427" s="38">
        <f t="shared" si="314"/>
        <v>0</v>
      </c>
      <c r="G1427" s="38">
        <f t="shared" si="314"/>
        <v>0</v>
      </c>
      <c r="H1427" s="38">
        <f t="shared" si="314"/>
        <v>0</v>
      </c>
      <c r="I1427" s="38">
        <f t="shared" si="314"/>
        <v>0</v>
      </c>
      <c r="J1427" s="5">
        <v>0</v>
      </c>
      <c r="K1427" s="5">
        <v>0</v>
      </c>
      <c r="L1427" s="5">
        <v>0</v>
      </c>
    </row>
    <row r="1428" spans="1:12" ht="75">
      <c r="A1428" s="66"/>
      <c r="B1428" s="69"/>
      <c r="C1428" s="55"/>
      <c r="D1428" s="13" t="s">
        <v>159</v>
      </c>
      <c r="E1428" s="38">
        <f t="shared" si="314"/>
        <v>0</v>
      </c>
      <c r="F1428" s="38">
        <f t="shared" si="314"/>
        <v>0</v>
      </c>
      <c r="G1428" s="38">
        <f t="shared" si="314"/>
        <v>0</v>
      </c>
      <c r="H1428" s="38">
        <f t="shared" si="314"/>
        <v>0</v>
      </c>
      <c r="I1428" s="38">
        <f t="shared" si="314"/>
        <v>0</v>
      </c>
      <c r="J1428" s="5">
        <v>0</v>
      </c>
      <c r="K1428" s="5">
        <v>0</v>
      </c>
      <c r="L1428" s="5">
        <v>0</v>
      </c>
    </row>
    <row r="1429" spans="1:12" ht="56.25">
      <c r="A1429" s="66"/>
      <c r="B1429" s="69"/>
      <c r="C1429" s="55"/>
      <c r="D1429" s="13" t="s">
        <v>154</v>
      </c>
      <c r="E1429" s="38">
        <f t="shared" si="314"/>
        <v>0</v>
      </c>
      <c r="F1429" s="38">
        <f t="shared" si="314"/>
        <v>0</v>
      </c>
      <c r="G1429" s="38">
        <f t="shared" si="314"/>
        <v>0</v>
      </c>
      <c r="H1429" s="38">
        <f t="shared" si="314"/>
        <v>0</v>
      </c>
      <c r="I1429" s="38">
        <f t="shared" si="314"/>
        <v>0</v>
      </c>
      <c r="J1429" s="5">
        <v>0</v>
      </c>
      <c r="K1429" s="5">
        <v>0</v>
      </c>
      <c r="L1429" s="5">
        <v>0</v>
      </c>
    </row>
    <row r="1430" spans="1:12">
      <c r="A1430" s="66"/>
      <c r="B1430" s="69"/>
      <c r="C1430" s="55"/>
      <c r="D1430" s="12" t="s">
        <v>162</v>
      </c>
      <c r="E1430" s="38">
        <f t="shared" si="314"/>
        <v>0</v>
      </c>
      <c r="F1430" s="38" t="s">
        <v>166</v>
      </c>
      <c r="G1430" s="38" t="s">
        <v>166</v>
      </c>
      <c r="H1430" s="38" t="s">
        <v>166</v>
      </c>
      <c r="I1430" s="38">
        <f t="shared" si="314"/>
        <v>0</v>
      </c>
      <c r="J1430" s="5">
        <v>0</v>
      </c>
      <c r="K1430" s="5" t="s">
        <v>166</v>
      </c>
      <c r="L1430" s="5" t="s">
        <v>166</v>
      </c>
    </row>
    <row r="1431" spans="1:12" ht="37.5">
      <c r="A1431" s="67"/>
      <c r="B1431" s="70"/>
      <c r="C1431" s="56"/>
      <c r="D1431" s="12" t="s">
        <v>163</v>
      </c>
      <c r="E1431" s="38">
        <f t="shared" si="314"/>
        <v>0</v>
      </c>
      <c r="F1431" s="38" t="s">
        <v>166</v>
      </c>
      <c r="G1431" s="38" t="s">
        <v>166</v>
      </c>
      <c r="H1431" s="38" t="s">
        <v>166</v>
      </c>
      <c r="I1431" s="38">
        <f t="shared" si="314"/>
        <v>0</v>
      </c>
      <c r="J1431" s="5">
        <v>0</v>
      </c>
      <c r="K1431" s="5" t="s">
        <v>166</v>
      </c>
      <c r="L1431" s="5" t="s">
        <v>166</v>
      </c>
    </row>
    <row r="1432" spans="1:12">
      <c r="A1432" s="65" t="s">
        <v>429</v>
      </c>
      <c r="B1432" s="68" t="s">
        <v>69</v>
      </c>
      <c r="C1432" s="55" t="s">
        <v>3</v>
      </c>
      <c r="D1432" s="11" t="s">
        <v>1</v>
      </c>
      <c r="E1432" s="38">
        <f>E1433+E1435+E1437+E1439+E1440</f>
        <v>1006935.4</v>
      </c>
      <c r="F1432" s="38" t="s">
        <v>166</v>
      </c>
      <c r="G1432" s="38" t="s">
        <v>166</v>
      </c>
      <c r="H1432" s="38" t="s">
        <v>166</v>
      </c>
      <c r="I1432" s="38">
        <f>I1433+I1435+I1437+I1439+I1440</f>
        <v>215133.4</v>
      </c>
      <c r="J1432" s="5">
        <f t="shared" ref="J1432:J1460" si="315">I1432/E1432*100</f>
        <v>21.365164041307914</v>
      </c>
      <c r="K1432" s="5" t="s">
        <v>166</v>
      </c>
      <c r="L1432" s="5" t="s">
        <v>166</v>
      </c>
    </row>
    <row r="1433" spans="1:12">
      <c r="A1433" s="66"/>
      <c r="B1433" s="69"/>
      <c r="C1433" s="55"/>
      <c r="D1433" s="12" t="s">
        <v>2</v>
      </c>
      <c r="E1433" s="44">
        <v>1006935.4</v>
      </c>
      <c r="F1433" s="41">
        <v>1066664.1000000001</v>
      </c>
      <c r="G1433" s="41">
        <v>1062526.7</v>
      </c>
      <c r="H1433" s="41">
        <v>215133.4</v>
      </c>
      <c r="I1433" s="41">
        <v>215133.4</v>
      </c>
      <c r="J1433" s="5">
        <f t="shared" si="315"/>
        <v>21.365164041307914</v>
      </c>
      <c r="K1433" s="5">
        <f t="shared" ref="K1433" si="316">H1433/F1433*100</f>
        <v>20.168804781186502</v>
      </c>
      <c r="L1433" s="5">
        <f t="shared" ref="L1433" si="317">H1433/G1433*100</f>
        <v>20.247340608005427</v>
      </c>
    </row>
    <row r="1434" spans="1:12" ht="37.5">
      <c r="A1434" s="66"/>
      <c r="B1434" s="69"/>
      <c r="C1434" s="55"/>
      <c r="D1434" s="12" t="s">
        <v>153</v>
      </c>
      <c r="E1434" s="38">
        <v>0</v>
      </c>
      <c r="F1434" s="38">
        <v>0</v>
      </c>
      <c r="G1434" s="38">
        <v>0</v>
      </c>
      <c r="H1434" s="38">
        <v>0</v>
      </c>
      <c r="I1434" s="38">
        <v>0</v>
      </c>
      <c r="J1434" s="5">
        <v>0</v>
      </c>
      <c r="K1434" s="5">
        <v>0</v>
      </c>
      <c r="L1434" s="5">
        <v>0</v>
      </c>
    </row>
    <row r="1435" spans="1:12" ht="37.5">
      <c r="A1435" s="66"/>
      <c r="B1435" s="69"/>
      <c r="C1435" s="55"/>
      <c r="D1435" s="12" t="s">
        <v>6</v>
      </c>
      <c r="E1435" s="38">
        <v>0</v>
      </c>
      <c r="F1435" s="38">
        <v>0</v>
      </c>
      <c r="G1435" s="38">
        <v>0</v>
      </c>
      <c r="H1435" s="38">
        <v>0</v>
      </c>
      <c r="I1435" s="38">
        <v>0</v>
      </c>
      <c r="J1435" s="5">
        <v>0</v>
      </c>
      <c r="K1435" s="5">
        <v>0</v>
      </c>
      <c r="L1435" s="5">
        <v>0</v>
      </c>
    </row>
    <row r="1436" spans="1:12" ht="56.25">
      <c r="A1436" s="66"/>
      <c r="B1436" s="69"/>
      <c r="C1436" s="55"/>
      <c r="D1436" s="13" t="s">
        <v>154</v>
      </c>
      <c r="E1436" s="38">
        <v>0</v>
      </c>
      <c r="F1436" s="38">
        <v>0</v>
      </c>
      <c r="G1436" s="38">
        <v>0</v>
      </c>
      <c r="H1436" s="38">
        <v>0</v>
      </c>
      <c r="I1436" s="38">
        <v>0</v>
      </c>
      <c r="J1436" s="5">
        <v>0</v>
      </c>
      <c r="K1436" s="5">
        <v>0</v>
      </c>
      <c r="L1436" s="5">
        <v>0</v>
      </c>
    </row>
    <row r="1437" spans="1:12" ht="75">
      <c r="A1437" s="66"/>
      <c r="B1437" s="69"/>
      <c r="C1437" s="55"/>
      <c r="D1437" s="13" t="s">
        <v>159</v>
      </c>
      <c r="E1437" s="38">
        <v>0</v>
      </c>
      <c r="F1437" s="38">
        <v>0</v>
      </c>
      <c r="G1437" s="38">
        <v>0</v>
      </c>
      <c r="H1437" s="38">
        <v>0</v>
      </c>
      <c r="I1437" s="38">
        <v>0</v>
      </c>
      <c r="J1437" s="5">
        <v>0</v>
      </c>
      <c r="K1437" s="5">
        <v>0</v>
      </c>
      <c r="L1437" s="5">
        <v>0</v>
      </c>
    </row>
    <row r="1438" spans="1:12" ht="56.25">
      <c r="A1438" s="66"/>
      <c r="B1438" s="69"/>
      <c r="C1438" s="55"/>
      <c r="D1438" s="13" t="s">
        <v>154</v>
      </c>
      <c r="E1438" s="38">
        <v>0</v>
      </c>
      <c r="F1438" s="38">
        <v>0</v>
      </c>
      <c r="G1438" s="38">
        <v>0</v>
      </c>
      <c r="H1438" s="38">
        <v>0</v>
      </c>
      <c r="I1438" s="38">
        <v>0</v>
      </c>
      <c r="J1438" s="5">
        <v>0</v>
      </c>
      <c r="K1438" s="5">
        <v>0</v>
      </c>
      <c r="L1438" s="5">
        <v>0</v>
      </c>
    </row>
    <row r="1439" spans="1:12">
      <c r="A1439" s="66"/>
      <c r="B1439" s="69"/>
      <c r="C1439" s="55"/>
      <c r="D1439" s="12" t="s">
        <v>162</v>
      </c>
      <c r="E1439" s="38">
        <v>0</v>
      </c>
      <c r="F1439" s="38" t="s">
        <v>166</v>
      </c>
      <c r="G1439" s="38" t="s">
        <v>166</v>
      </c>
      <c r="H1439" s="38" t="s">
        <v>166</v>
      </c>
      <c r="I1439" s="38">
        <v>0</v>
      </c>
      <c r="J1439" s="5">
        <v>0</v>
      </c>
      <c r="K1439" s="5" t="s">
        <v>166</v>
      </c>
      <c r="L1439" s="5" t="s">
        <v>166</v>
      </c>
    </row>
    <row r="1440" spans="1:12" ht="37.5">
      <c r="A1440" s="67"/>
      <c r="B1440" s="70"/>
      <c r="C1440" s="56"/>
      <c r="D1440" s="12" t="s">
        <v>163</v>
      </c>
      <c r="E1440" s="38">
        <v>0</v>
      </c>
      <c r="F1440" s="38" t="s">
        <v>166</v>
      </c>
      <c r="G1440" s="38" t="s">
        <v>166</v>
      </c>
      <c r="H1440" s="38" t="s">
        <v>166</v>
      </c>
      <c r="I1440" s="38">
        <v>0</v>
      </c>
      <c r="J1440" s="5">
        <v>0</v>
      </c>
      <c r="K1440" s="5" t="s">
        <v>166</v>
      </c>
      <c r="L1440" s="5" t="s">
        <v>166</v>
      </c>
    </row>
    <row r="1441" spans="1:12">
      <c r="A1441" s="65" t="s">
        <v>430</v>
      </c>
      <c r="B1441" s="68" t="s">
        <v>70</v>
      </c>
      <c r="C1441" s="55" t="s">
        <v>3</v>
      </c>
      <c r="D1441" s="11" t="s">
        <v>1</v>
      </c>
      <c r="E1441" s="38">
        <f>E1442+E1444+E1446+E1448+E1449</f>
        <v>439054.7</v>
      </c>
      <c r="F1441" s="38" t="s">
        <v>166</v>
      </c>
      <c r="G1441" s="38" t="s">
        <v>166</v>
      </c>
      <c r="H1441" s="38" t="s">
        <v>166</v>
      </c>
      <c r="I1441" s="38">
        <f>I1442+I1444+I1446+I1448+I1449</f>
        <v>96191.9</v>
      </c>
      <c r="J1441" s="5">
        <f t="shared" si="315"/>
        <v>21.908864658549376</v>
      </c>
      <c r="K1441" s="5" t="s">
        <v>166</v>
      </c>
      <c r="L1441" s="5" t="s">
        <v>166</v>
      </c>
    </row>
    <row r="1442" spans="1:12">
      <c r="A1442" s="66"/>
      <c r="B1442" s="69"/>
      <c r="C1442" s="55"/>
      <c r="D1442" s="12" t="s">
        <v>2</v>
      </c>
      <c r="E1442" s="38">
        <v>439054.7</v>
      </c>
      <c r="F1442" s="41">
        <v>467080.1</v>
      </c>
      <c r="G1442" s="41">
        <v>465577.3</v>
      </c>
      <c r="H1442" s="41">
        <v>96191.9</v>
      </c>
      <c r="I1442" s="41">
        <v>96191.9</v>
      </c>
      <c r="J1442" s="5">
        <f t="shared" si="315"/>
        <v>21.908864658549376</v>
      </c>
      <c r="K1442" s="5">
        <f t="shared" ref="K1442" si="318">H1442/F1442*100</f>
        <v>20.594304916865436</v>
      </c>
      <c r="L1442" s="5">
        <f t="shared" ref="L1442" si="319">H1442/G1442*100</f>
        <v>20.66077963852619</v>
      </c>
    </row>
    <row r="1443" spans="1:12" ht="37.5">
      <c r="A1443" s="66"/>
      <c r="B1443" s="69"/>
      <c r="C1443" s="55"/>
      <c r="D1443" s="12" t="s">
        <v>153</v>
      </c>
      <c r="E1443" s="38">
        <v>0</v>
      </c>
      <c r="F1443" s="38">
        <v>0</v>
      </c>
      <c r="G1443" s="38">
        <v>0</v>
      </c>
      <c r="H1443" s="38">
        <v>0</v>
      </c>
      <c r="I1443" s="38">
        <v>0</v>
      </c>
      <c r="J1443" s="5">
        <v>0</v>
      </c>
      <c r="K1443" s="5">
        <v>0</v>
      </c>
      <c r="L1443" s="5">
        <v>0</v>
      </c>
    </row>
    <row r="1444" spans="1:12" ht="37.5">
      <c r="A1444" s="66"/>
      <c r="B1444" s="69"/>
      <c r="C1444" s="55"/>
      <c r="D1444" s="12" t="s">
        <v>6</v>
      </c>
      <c r="E1444" s="38">
        <v>0</v>
      </c>
      <c r="F1444" s="38">
        <v>0</v>
      </c>
      <c r="G1444" s="38">
        <v>0</v>
      </c>
      <c r="H1444" s="38">
        <v>0</v>
      </c>
      <c r="I1444" s="38">
        <v>0</v>
      </c>
      <c r="J1444" s="5">
        <v>0</v>
      </c>
      <c r="K1444" s="5">
        <v>0</v>
      </c>
      <c r="L1444" s="5">
        <v>0</v>
      </c>
    </row>
    <row r="1445" spans="1:12" ht="56.25">
      <c r="A1445" s="66"/>
      <c r="B1445" s="69"/>
      <c r="C1445" s="55"/>
      <c r="D1445" s="13" t="s">
        <v>154</v>
      </c>
      <c r="E1445" s="38">
        <v>0</v>
      </c>
      <c r="F1445" s="38">
        <v>0</v>
      </c>
      <c r="G1445" s="38">
        <v>0</v>
      </c>
      <c r="H1445" s="38">
        <v>0</v>
      </c>
      <c r="I1445" s="38">
        <v>0</v>
      </c>
      <c r="J1445" s="5">
        <v>0</v>
      </c>
      <c r="K1445" s="5">
        <v>0</v>
      </c>
      <c r="L1445" s="5">
        <v>0</v>
      </c>
    </row>
    <row r="1446" spans="1:12" ht="75">
      <c r="A1446" s="66"/>
      <c r="B1446" s="69"/>
      <c r="C1446" s="55"/>
      <c r="D1446" s="13" t="s">
        <v>159</v>
      </c>
      <c r="E1446" s="38">
        <v>0</v>
      </c>
      <c r="F1446" s="38">
        <v>0</v>
      </c>
      <c r="G1446" s="38">
        <v>0</v>
      </c>
      <c r="H1446" s="38">
        <v>0</v>
      </c>
      <c r="I1446" s="38">
        <v>0</v>
      </c>
      <c r="J1446" s="5">
        <v>0</v>
      </c>
      <c r="K1446" s="5">
        <v>0</v>
      </c>
      <c r="L1446" s="5">
        <v>0</v>
      </c>
    </row>
    <row r="1447" spans="1:12" ht="56.25">
      <c r="A1447" s="66"/>
      <c r="B1447" s="69"/>
      <c r="C1447" s="55"/>
      <c r="D1447" s="13" t="s">
        <v>154</v>
      </c>
      <c r="E1447" s="38">
        <v>0</v>
      </c>
      <c r="F1447" s="38">
        <v>0</v>
      </c>
      <c r="G1447" s="38">
        <v>0</v>
      </c>
      <c r="H1447" s="38">
        <v>0</v>
      </c>
      <c r="I1447" s="38">
        <v>0</v>
      </c>
      <c r="J1447" s="5">
        <v>0</v>
      </c>
      <c r="K1447" s="5">
        <v>0</v>
      </c>
      <c r="L1447" s="5">
        <v>0</v>
      </c>
    </row>
    <row r="1448" spans="1:12">
      <c r="A1448" s="66"/>
      <c r="B1448" s="69"/>
      <c r="C1448" s="55"/>
      <c r="D1448" s="12" t="s">
        <v>162</v>
      </c>
      <c r="E1448" s="38">
        <v>0</v>
      </c>
      <c r="F1448" s="38" t="s">
        <v>166</v>
      </c>
      <c r="G1448" s="38" t="s">
        <v>166</v>
      </c>
      <c r="H1448" s="38" t="s">
        <v>166</v>
      </c>
      <c r="I1448" s="38">
        <v>0</v>
      </c>
      <c r="J1448" s="5">
        <v>0</v>
      </c>
      <c r="K1448" s="5" t="s">
        <v>166</v>
      </c>
      <c r="L1448" s="5" t="s">
        <v>166</v>
      </c>
    </row>
    <row r="1449" spans="1:12" ht="37.5">
      <c r="A1449" s="67"/>
      <c r="B1449" s="70"/>
      <c r="C1449" s="56"/>
      <c r="D1449" s="12" t="s">
        <v>163</v>
      </c>
      <c r="E1449" s="38">
        <v>0</v>
      </c>
      <c r="F1449" s="38" t="s">
        <v>166</v>
      </c>
      <c r="G1449" s="38" t="s">
        <v>166</v>
      </c>
      <c r="H1449" s="38" t="s">
        <v>166</v>
      </c>
      <c r="I1449" s="38">
        <v>0</v>
      </c>
      <c r="J1449" s="5">
        <v>0</v>
      </c>
      <c r="K1449" s="5" t="s">
        <v>166</v>
      </c>
      <c r="L1449" s="5" t="s">
        <v>166</v>
      </c>
    </row>
    <row r="1450" spans="1:12">
      <c r="A1450" s="65" t="s">
        <v>431</v>
      </c>
      <c r="B1450" s="68" t="s">
        <v>71</v>
      </c>
      <c r="C1450" s="55" t="s">
        <v>3</v>
      </c>
      <c r="D1450" s="11" t="s">
        <v>1</v>
      </c>
      <c r="E1450" s="38">
        <f>E1451+E1453+E1455+E1457+E1458</f>
        <v>68789.7</v>
      </c>
      <c r="F1450" s="38" t="s">
        <v>166</v>
      </c>
      <c r="G1450" s="38" t="s">
        <v>166</v>
      </c>
      <c r="H1450" s="38" t="s">
        <v>166</v>
      </c>
      <c r="I1450" s="38">
        <f>I1451+I1453+I1455+I1457+I1458</f>
        <v>14474.3</v>
      </c>
      <c r="J1450" s="5">
        <f t="shared" si="315"/>
        <v>21.041376834031837</v>
      </c>
      <c r="K1450" s="5" t="s">
        <v>166</v>
      </c>
      <c r="L1450" s="5" t="s">
        <v>166</v>
      </c>
    </row>
    <row r="1451" spans="1:12">
      <c r="A1451" s="66"/>
      <c r="B1451" s="69"/>
      <c r="C1451" s="55"/>
      <c r="D1451" s="12" t="s">
        <v>2</v>
      </c>
      <c r="E1451" s="38">
        <v>68789.7</v>
      </c>
      <c r="F1451" s="41">
        <v>73665.7</v>
      </c>
      <c r="G1451" s="41">
        <v>73298.7</v>
      </c>
      <c r="H1451" s="41">
        <v>14474.3</v>
      </c>
      <c r="I1451" s="41">
        <v>14474.3</v>
      </c>
      <c r="J1451" s="5">
        <f t="shared" si="315"/>
        <v>21.041376834031837</v>
      </c>
      <c r="K1451" s="5">
        <f t="shared" ref="K1451" si="320">H1451/F1451*100</f>
        <v>19.648628873410555</v>
      </c>
      <c r="L1451" s="5">
        <f t="shared" ref="L1451" si="321">H1451/G1451*100</f>
        <v>19.747007791406944</v>
      </c>
    </row>
    <row r="1452" spans="1:12" ht="37.5">
      <c r="A1452" s="66"/>
      <c r="B1452" s="69"/>
      <c r="C1452" s="55"/>
      <c r="D1452" s="12" t="s">
        <v>153</v>
      </c>
      <c r="E1452" s="38">
        <v>0</v>
      </c>
      <c r="F1452" s="38">
        <v>0</v>
      </c>
      <c r="G1452" s="38">
        <v>0</v>
      </c>
      <c r="H1452" s="38">
        <v>0</v>
      </c>
      <c r="I1452" s="38">
        <v>0</v>
      </c>
      <c r="J1452" s="5">
        <v>0</v>
      </c>
      <c r="K1452" s="5">
        <v>0</v>
      </c>
      <c r="L1452" s="5">
        <v>0</v>
      </c>
    </row>
    <row r="1453" spans="1:12" ht="37.5">
      <c r="A1453" s="66"/>
      <c r="B1453" s="69"/>
      <c r="C1453" s="55"/>
      <c r="D1453" s="12" t="s">
        <v>6</v>
      </c>
      <c r="E1453" s="38">
        <v>0</v>
      </c>
      <c r="F1453" s="38">
        <v>0</v>
      </c>
      <c r="G1453" s="38">
        <v>0</v>
      </c>
      <c r="H1453" s="38">
        <v>0</v>
      </c>
      <c r="I1453" s="38">
        <v>0</v>
      </c>
      <c r="J1453" s="5">
        <v>0</v>
      </c>
      <c r="K1453" s="5">
        <v>0</v>
      </c>
      <c r="L1453" s="5">
        <v>0</v>
      </c>
    </row>
    <row r="1454" spans="1:12" ht="56.25">
      <c r="A1454" s="66"/>
      <c r="B1454" s="69"/>
      <c r="C1454" s="55"/>
      <c r="D1454" s="13" t="s">
        <v>154</v>
      </c>
      <c r="E1454" s="38">
        <v>0</v>
      </c>
      <c r="F1454" s="38">
        <v>0</v>
      </c>
      <c r="G1454" s="38">
        <v>0</v>
      </c>
      <c r="H1454" s="38">
        <v>0</v>
      </c>
      <c r="I1454" s="38">
        <v>0</v>
      </c>
      <c r="J1454" s="5">
        <v>0</v>
      </c>
      <c r="K1454" s="5">
        <v>0</v>
      </c>
      <c r="L1454" s="5">
        <v>0</v>
      </c>
    </row>
    <row r="1455" spans="1:12" ht="75">
      <c r="A1455" s="66"/>
      <c r="B1455" s="69"/>
      <c r="C1455" s="55"/>
      <c r="D1455" s="13" t="s">
        <v>159</v>
      </c>
      <c r="E1455" s="38">
        <v>0</v>
      </c>
      <c r="F1455" s="38">
        <v>0</v>
      </c>
      <c r="G1455" s="38">
        <v>0</v>
      </c>
      <c r="H1455" s="38">
        <v>0</v>
      </c>
      <c r="I1455" s="38">
        <v>0</v>
      </c>
      <c r="J1455" s="5">
        <v>0</v>
      </c>
      <c r="K1455" s="5">
        <v>0</v>
      </c>
      <c r="L1455" s="5">
        <v>0</v>
      </c>
    </row>
    <row r="1456" spans="1:12" ht="56.25">
      <c r="A1456" s="66"/>
      <c r="B1456" s="69"/>
      <c r="C1456" s="55"/>
      <c r="D1456" s="13" t="s">
        <v>154</v>
      </c>
      <c r="E1456" s="38">
        <v>0</v>
      </c>
      <c r="F1456" s="38">
        <v>0</v>
      </c>
      <c r="G1456" s="38">
        <v>0</v>
      </c>
      <c r="H1456" s="38">
        <v>0</v>
      </c>
      <c r="I1456" s="38">
        <v>0</v>
      </c>
      <c r="J1456" s="5">
        <v>0</v>
      </c>
      <c r="K1456" s="5">
        <v>0</v>
      </c>
      <c r="L1456" s="5">
        <v>0</v>
      </c>
    </row>
    <row r="1457" spans="1:12">
      <c r="A1457" s="66"/>
      <c r="B1457" s="69"/>
      <c r="C1457" s="55"/>
      <c r="D1457" s="12" t="s">
        <v>162</v>
      </c>
      <c r="E1457" s="38">
        <v>0</v>
      </c>
      <c r="F1457" s="38" t="s">
        <v>166</v>
      </c>
      <c r="G1457" s="38" t="s">
        <v>166</v>
      </c>
      <c r="H1457" s="38" t="s">
        <v>166</v>
      </c>
      <c r="I1457" s="38">
        <v>0</v>
      </c>
      <c r="J1457" s="5">
        <v>0</v>
      </c>
      <c r="K1457" s="5" t="s">
        <v>166</v>
      </c>
      <c r="L1457" s="5" t="s">
        <v>166</v>
      </c>
    </row>
    <row r="1458" spans="1:12" ht="37.5">
      <c r="A1458" s="67"/>
      <c r="B1458" s="70"/>
      <c r="C1458" s="56"/>
      <c r="D1458" s="12" t="s">
        <v>163</v>
      </c>
      <c r="E1458" s="38">
        <v>0</v>
      </c>
      <c r="F1458" s="38" t="s">
        <v>166</v>
      </c>
      <c r="G1458" s="38" t="s">
        <v>166</v>
      </c>
      <c r="H1458" s="38" t="s">
        <v>166</v>
      </c>
      <c r="I1458" s="38">
        <v>0</v>
      </c>
      <c r="J1458" s="5">
        <v>0</v>
      </c>
      <c r="K1458" s="5" t="s">
        <v>166</v>
      </c>
      <c r="L1458" s="5" t="s">
        <v>166</v>
      </c>
    </row>
    <row r="1459" spans="1:12">
      <c r="A1459" s="65" t="s">
        <v>432</v>
      </c>
      <c r="B1459" s="68" t="s">
        <v>72</v>
      </c>
      <c r="C1459" s="55" t="s">
        <v>3</v>
      </c>
      <c r="D1459" s="11" t="s">
        <v>1</v>
      </c>
      <c r="E1459" s="38">
        <f>E1460+E1462+E1464+E1466+E1467</f>
        <v>26578.6</v>
      </c>
      <c r="F1459" s="38" t="s">
        <v>166</v>
      </c>
      <c r="G1459" s="38" t="s">
        <v>166</v>
      </c>
      <c r="H1459" s="38" t="s">
        <v>166</v>
      </c>
      <c r="I1459" s="38">
        <f>I1460+I1462+I1464+I1466+I1467</f>
        <v>5252.2</v>
      </c>
      <c r="J1459" s="5">
        <f t="shared" si="315"/>
        <v>19.76101073796212</v>
      </c>
      <c r="K1459" s="5" t="s">
        <v>166</v>
      </c>
      <c r="L1459" s="5" t="s">
        <v>166</v>
      </c>
    </row>
    <row r="1460" spans="1:12">
      <c r="A1460" s="66"/>
      <c r="B1460" s="69"/>
      <c r="C1460" s="55"/>
      <c r="D1460" s="12" t="s">
        <v>2</v>
      </c>
      <c r="E1460" s="38">
        <v>26578.6</v>
      </c>
      <c r="F1460" s="41">
        <v>26714</v>
      </c>
      <c r="G1460" s="41">
        <v>26702.5</v>
      </c>
      <c r="H1460" s="41">
        <v>5252.2</v>
      </c>
      <c r="I1460" s="41">
        <v>5252.2</v>
      </c>
      <c r="J1460" s="5">
        <f t="shared" si="315"/>
        <v>19.76101073796212</v>
      </c>
      <c r="K1460" s="5">
        <f t="shared" ref="K1460" si="322">H1460/F1460*100</f>
        <v>19.660851987721792</v>
      </c>
      <c r="L1460" s="5">
        <f t="shared" ref="L1460" si="323">H1460/G1460*100</f>
        <v>19.669319352120588</v>
      </c>
    </row>
    <row r="1461" spans="1:12" ht="37.5">
      <c r="A1461" s="66"/>
      <c r="B1461" s="69"/>
      <c r="C1461" s="55"/>
      <c r="D1461" s="12" t="s">
        <v>153</v>
      </c>
      <c r="E1461" s="38">
        <v>0</v>
      </c>
      <c r="F1461" s="38">
        <v>0</v>
      </c>
      <c r="G1461" s="38">
        <v>0</v>
      </c>
      <c r="H1461" s="38">
        <v>0</v>
      </c>
      <c r="I1461" s="38">
        <v>0</v>
      </c>
      <c r="J1461" s="5">
        <v>0</v>
      </c>
      <c r="K1461" s="5">
        <v>0</v>
      </c>
      <c r="L1461" s="5">
        <v>0</v>
      </c>
    </row>
    <row r="1462" spans="1:12" ht="37.5">
      <c r="A1462" s="66"/>
      <c r="B1462" s="69"/>
      <c r="C1462" s="55"/>
      <c r="D1462" s="12" t="s">
        <v>6</v>
      </c>
      <c r="E1462" s="38">
        <v>0</v>
      </c>
      <c r="F1462" s="38">
        <v>0</v>
      </c>
      <c r="G1462" s="38">
        <v>0</v>
      </c>
      <c r="H1462" s="38">
        <v>0</v>
      </c>
      <c r="I1462" s="38">
        <v>0</v>
      </c>
      <c r="J1462" s="5">
        <v>0</v>
      </c>
      <c r="K1462" s="5">
        <v>0</v>
      </c>
      <c r="L1462" s="5">
        <v>0</v>
      </c>
    </row>
    <row r="1463" spans="1:12" ht="56.25">
      <c r="A1463" s="66"/>
      <c r="B1463" s="69"/>
      <c r="C1463" s="55"/>
      <c r="D1463" s="13" t="s">
        <v>154</v>
      </c>
      <c r="E1463" s="38">
        <v>0</v>
      </c>
      <c r="F1463" s="38">
        <v>0</v>
      </c>
      <c r="G1463" s="38">
        <v>0</v>
      </c>
      <c r="H1463" s="38">
        <v>0</v>
      </c>
      <c r="I1463" s="38">
        <v>0</v>
      </c>
      <c r="J1463" s="5">
        <v>0</v>
      </c>
      <c r="K1463" s="5">
        <v>0</v>
      </c>
      <c r="L1463" s="5">
        <v>0</v>
      </c>
    </row>
    <row r="1464" spans="1:12" ht="75">
      <c r="A1464" s="66"/>
      <c r="B1464" s="69"/>
      <c r="C1464" s="55"/>
      <c r="D1464" s="13" t="s">
        <v>159</v>
      </c>
      <c r="E1464" s="38">
        <v>0</v>
      </c>
      <c r="F1464" s="38">
        <v>0</v>
      </c>
      <c r="G1464" s="38">
        <v>0</v>
      </c>
      <c r="H1464" s="38">
        <v>0</v>
      </c>
      <c r="I1464" s="38">
        <v>0</v>
      </c>
      <c r="J1464" s="5">
        <v>0</v>
      </c>
      <c r="K1464" s="5">
        <v>0</v>
      </c>
      <c r="L1464" s="5">
        <v>0</v>
      </c>
    </row>
    <row r="1465" spans="1:12" ht="56.25">
      <c r="A1465" s="66"/>
      <c r="B1465" s="69"/>
      <c r="C1465" s="55"/>
      <c r="D1465" s="13" t="s">
        <v>154</v>
      </c>
      <c r="E1465" s="38">
        <v>0</v>
      </c>
      <c r="F1465" s="38">
        <v>0</v>
      </c>
      <c r="G1465" s="38">
        <v>0</v>
      </c>
      <c r="H1465" s="38">
        <v>0</v>
      </c>
      <c r="I1465" s="38">
        <v>0</v>
      </c>
      <c r="J1465" s="5">
        <v>0</v>
      </c>
      <c r="K1465" s="5">
        <v>0</v>
      </c>
      <c r="L1465" s="5">
        <v>0</v>
      </c>
    </row>
    <row r="1466" spans="1:12">
      <c r="A1466" s="66"/>
      <c r="B1466" s="69"/>
      <c r="C1466" s="55"/>
      <c r="D1466" s="12" t="s">
        <v>162</v>
      </c>
      <c r="E1466" s="38">
        <v>0</v>
      </c>
      <c r="F1466" s="38" t="s">
        <v>166</v>
      </c>
      <c r="G1466" s="38" t="s">
        <v>166</v>
      </c>
      <c r="H1466" s="38" t="s">
        <v>166</v>
      </c>
      <c r="I1466" s="38">
        <v>0</v>
      </c>
      <c r="J1466" s="5">
        <v>0</v>
      </c>
      <c r="K1466" s="5" t="s">
        <v>166</v>
      </c>
      <c r="L1466" s="5" t="s">
        <v>166</v>
      </c>
    </row>
    <row r="1467" spans="1:12" ht="37.5">
      <c r="A1467" s="67"/>
      <c r="B1467" s="70"/>
      <c r="C1467" s="56"/>
      <c r="D1467" s="12" t="s">
        <v>163</v>
      </c>
      <c r="E1467" s="38">
        <v>0</v>
      </c>
      <c r="F1467" s="38" t="s">
        <v>166</v>
      </c>
      <c r="G1467" s="38" t="s">
        <v>166</v>
      </c>
      <c r="H1467" s="38" t="s">
        <v>166</v>
      </c>
      <c r="I1467" s="38">
        <v>0</v>
      </c>
      <c r="J1467" s="5">
        <v>0</v>
      </c>
      <c r="K1467" s="5" t="s">
        <v>166</v>
      </c>
      <c r="L1467" s="5" t="s">
        <v>166</v>
      </c>
    </row>
    <row r="1468" spans="1:12">
      <c r="A1468" s="65" t="s">
        <v>433</v>
      </c>
      <c r="B1468" s="68" t="s">
        <v>73</v>
      </c>
      <c r="C1468" s="55" t="s">
        <v>3</v>
      </c>
      <c r="D1468" s="11" t="s">
        <v>1</v>
      </c>
      <c r="E1468" s="38">
        <f>E1469+E1471+E1473+E1475+E1476</f>
        <v>29463.4</v>
      </c>
      <c r="F1468" s="38" t="s">
        <v>166</v>
      </c>
      <c r="G1468" s="38" t="s">
        <v>166</v>
      </c>
      <c r="H1468" s="38" t="s">
        <v>166</v>
      </c>
      <c r="I1468" s="38">
        <f>I1469+I1471+I1473+I1475+I1476</f>
        <v>7562.7</v>
      </c>
      <c r="J1468" s="5">
        <f t="shared" ref="J1468:J1469" si="324">I1468/E1468*100</f>
        <v>25.668117053700524</v>
      </c>
      <c r="K1468" s="5" t="s">
        <v>166</v>
      </c>
      <c r="L1468" s="5" t="s">
        <v>166</v>
      </c>
    </row>
    <row r="1469" spans="1:12">
      <c r="A1469" s="66"/>
      <c r="B1469" s="69"/>
      <c r="C1469" s="55"/>
      <c r="D1469" s="12" t="s">
        <v>2</v>
      </c>
      <c r="E1469" s="38">
        <v>29463.4</v>
      </c>
      <c r="F1469" s="41">
        <v>30250.6</v>
      </c>
      <c r="G1469" s="41">
        <v>30250.6</v>
      </c>
      <c r="H1469" s="41">
        <v>7562.7</v>
      </c>
      <c r="I1469" s="41">
        <v>7562.7</v>
      </c>
      <c r="J1469" s="5">
        <f t="shared" si="324"/>
        <v>25.668117053700524</v>
      </c>
      <c r="K1469" s="5">
        <f t="shared" ref="K1469" si="325">H1469/F1469*100</f>
        <v>25.000165285977801</v>
      </c>
      <c r="L1469" s="5">
        <f t="shared" ref="L1469" si="326">H1469/G1469*100</f>
        <v>25.000165285977801</v>
      </c>
    </row>
    <row r="1470" spans="1:12" ht="37.5">
      <c r="A1470" s="66"/>
      <c r="B1470" s="69"/>
      <c r="C1470" s="55"/>
      <c r="D1470" s="12" t="s">
        <v>153</v>
      </c>
      <c r="E1470" s="38">
        <v>0</v>
      </c>
      <c r="F1470" s="38">
        <v>0</v>
      </c>
      <c r="G1470" s="38">
        <v>0</v>
      </c>
      <c r="H1470" s="38">
        <v>0</v>
      </c>
      <c r="I1470" s="38">
        <v>0</v>
      </c>
      <c r="J1470" s="5">
        <v>0</v>
      </c>
      <c r="K1470" s="5">
        <v>0</v>
      </c>
      <c r="L1470" s="5">
        <v>0</v>
      </c>
    </row>
    <row r="1471" spans="1:12" ht="37.5">
      <c r="A1471" s="66"/>
      <c r="B1471" s="69"/>
      <c r="C1471" s="55"/>
      <c r="D1471" s="12" t="s">
        <v>6</v>
      </c>
      <c r="E1471" s="38">
        <v>0</v>
      </c>
      <c r="F1471" s="38">
        <v>0</v>
      </c>
      <c r="G1471" s="38">
        <v>0</v>
      </c>
      <c r="H1471" s="38">
        <v>0</v>
      </c>
      <c r="I1471" s="38">
        <v>0</v>
      </c>
      <c r="J1471" s="5">
        <v>0</v>
      </c>
      <c r="K1471" s="5">
        <v>0</v>
      </c>
      <c r="L1471" s="5">
        <v>0</v>
      </c>
    </row>
    <row r="1472" spans="1:12" ht="56.25">
      <c r="A1472" s="66"/>
      <c r="B1472" s="69"/>
      <c r="C1472" s="55"/>
      <c r="D1472" s="13" t="s">
        <v>154</v>
      </c>
      <c r="E1472" s="38">
        <v>0</v>
      </c>
      <c r="F1472" s="38">
        <v>0</v>
      </c>
      <c r="G1472" s="38">
        <v>0</v>
      </c>
      <c r="H1472" s="38">
        <v>0</v>
      </c>
      <c r="I1472" s="38">
        <v>0</v>
      </c>
      <c r="J1472" s="5">
        <v>0</v>
      </c>
      <c r="K1472" s="5">
        <v>0</v>
      </c>
      <c r="L1472" s="5">
        <v>0</v>
      </c>
    </row>
    <row r="1473" spans="1:12" ht="75">
      <c r="A1473" s="66"/>
      <c r="B1473" s="69"/>
      <c r="C1473" s="55"/>
      <c r="D1473" s="13" t="s">
        <v>159</v>
      </c>
      <c r="E1473" s="38">
        <v>0</v>
      </c>
      <c r="F1473" s="38">
        <v>0</v>
      </c>
      <c r="G1473" s="38">
        <v>0</v>
      </c>
      <c r="H1473" s="38">
        <v>0</v>
      </c>
      <c r="I1473" s="38">
        <v>0</v>
      </c>
      <c r="J1473" s="5">
        <v>0</v>
      </c>
      <c r="K1473" s="5">
        <v>0</v>
      </c>
      <c r="L1473" s="5">
        <v>0</v>
      </c>
    </row>
    <row r="1474" spans="1:12" ht="56.25">
      <c r="A1474" s="66"/>
      <c r="B1474" s="69"/>
      <c r="C1474" s="55"/>
      <c r="D1474" s="13" t="s">
        <v>154</v>
      </c>
      <c r="E1474" s="38">
        <v>0</v>
      </c>
      <c r="F1474" s="38">
        <v>0</v>
      </c>
      <c r="G1474" s="38">
        <v>0</v>
      </c>
      <c r="H1474" s="38">
        <v>0</v>
      </c>
      <c r="I1474" s="38">
        <v>0</v>
      </c>
      <c r="J1474" s="5">
        <v>0</v>
      </c>
      <c r="K1474" s="5">
        <v>0</v>
      </c>
      <c r="L1474" s="5">
        <v>0</v>
      </c>
    </row>
    <row r="1475" spans="1:12">
      <c r="A1475" s="66"/>
      <c r="B1475" s="69"/>
      <c r="C1475" s="55"/>
      <c r="D1475" s="12" t="s">
        <v>162</v>
      </c>
      <c r="E1475" s="38">
        <v>0</v>
      </c>
      <c r="F1475" s="38" t="s">
        <v>166</v>
      </c>
      <c r="G1475" s="38" t="s">
        <v>166</v>
      </c>
      <c r="H1475" s="38" t="s">
        <v>166</v>
      </c>
      <c r="I1475" s="38">
        <v>0</v>
      </c>
      <c r="J1475" s="5">
        <v>0</v>
      </c>
      <c r="K1475" s="5" t="s">
        <v>166</v>
      </c>
      <c r="L1475" s="5" t="s">
        <v>166</v>
      </c>
    </row>
    <row r="1476" spans="1:12" ht="37.5">
      <c r="A1476" s="67"/>
      <c r="B1476" s="70"/>
      <c r="C1476" s="56"/>
      <c r="D1476" s="12" t="s">
        <v>163</v>
      </c>
      <c r="E1476" s="38">
        <v>0</v>
      </c>
      <c r="F1476" s="38" t="s">
        <v>166</v>
      </c>
      <c r="G1476" s="38" t="s">
        <v>166</v>
      </c>
      <c r="H1476" s="38" t="s">
        <v>166</v>
      </c>
      <c r="I1476" s="38">
        <v>0</v>
      </c>
      <c r="J1476" s="5">
        <v>0</v>
      </c>
      <c r="K1476" s="5" t="s">
        <v>166</v>
      </c>
      <c r="L1476" s="5" t="s">
        <v>166</v>
      </c>
    </row>
    <row r="1477" spans="1:12">
      <c r="A1477" s="65" t="s">
        <v>434</v>
      </c>
      <c r="B1477" s="68" t="s">
        <v>435</v>
      </c>
      <c r="C1477" s="55" t="s">
        <v>3</v>
      </c>
      <c r="D1477" s="11" t="s">
        <v>1</v>
      </c>
      <c r="E1477" s="38">
        <f>E1478+E1480+E1482+E1484+E1485</f>
        <v>405581.7</v>
      </c>
      <c r="F1477" s="38" t="s">
        <v>166</v>
      </c>
      <c r="G1477" s="38" t="s">
        <v>166</v>
      </c>
      <c r="H1477" s="38" t="s">
        <v>166</v>
      </c>
      <c r="I1477" s="38">
        <f>I1478+I1480+I1482+I1484+I1485</f>
        <v>83619.5</v>
      </c>
      <c r="J1477" s="5">
        <v>0</v>
      </c>
      <c r="K1477" s="5" t="s">
        <v>166</v>
      </c>
      <c r="L1477" s="5" t="s">
        <v>166</v>
      </c>
    </row>
    <row r="1478" spans="1:12">
      <c r="A1478" s="66"/>
      <c r="B1478" s="69"/>
      <c r="C1478" s="55"/>
      <c r="D1478" s="12" t="s">
        <v>2</v>
      </c>
      <c r="E1478" s="38">
        <v>405581.7</v>
      </c>
      <c r="F1478" s="41">
        <v>448409.1</v>
      </c>
      <c r="G1478" s="41">
        <v>446236.2</v>
      </c>
      <c r="H1478" s="41">
        <v>83619.5</v>
      </c>
      <c r="I1478" s="41">
        <v>83619.5</v>
      </c>
      <c r="J1478" s="5">
        <v>0</v>
      </c>
      <c r="K1478" s="5">
        <v>0</v>
      </c>
      <c r="L1478" s="5">
        <v>0</v>
      </c>
    </row>
    <row r="1479" spans="1:12" ht="37.5">
      <c r="A1479" s="66"/>
      <c r="B1479" s="69"/>
      <c r="C1479" s="55"/>
      <c r="D1479" s="12" t="s">
        <v>153</v>
      </c>
      <c r="E1479" s="38">
        <v>0</v>
      </c>
      <c r="F1479" s="38">
        <v>0</v>
      </c>
      <c r="G1479" s="38">
        <v>0</v>
      </c>
      <c r="H1479" s="38">
        <v>0</v>
      </c>
      <c r="I1479" s="38">
        <v>0</v>
      </c>
      <c r="J1479" s="5">
        <v>0</v>
      </c>
      <c r="K1479" s="5">
        <v>0</v>
      </c>
      <c r="L1479" s="5">
        <v>0</v>
      </c>
    </row>
    <row r="1480" spans="1:12" ht="37.5">
      <c r="A1480" s="66"/>
      <c r="B1480" s="69"/>
      <c r="C1480" s="55"/>
      <c r="D1480" s="12" t="s">
        <v>6</v>
      </c>
      <c r="E1480" s="38">
        <v>0</v>
      </c>
      <c r="F1480" s="38">
        <v>0</v>
      </c>
      <c r="G1480" s="38">
        <v>0</v>
      </c>
      <c r="H1480" s="38">
        <v>0</v>
      </c>
      <c r="I1480" s="38">
        <v>0</v>
      </c>
      <c r="J1480" s="5">
        <v>0</v>
      </c>
      <c r="K1480" s="5">
        <v>0</v>
      </c>
      <c r="L1480" s="5">
        <v>0</v>
      </c>
    </row>
    <row r="1481" spans="1:12" ht="56.25">
      <c r="A1481" s="66"/>
      <c r="B1481" s="69"/>
      <c r="C1481" s="55"/>
      <c r="D1481" s="13" t="s">
        <v>154</v>
      </c>
      <c r="E1481" s="38">
        <v>0</v>
      </c>
      <c r="F1481" s="38">
        <v>0</v>
      </c>
      <c r="G1481" s="38">
        <v>0</v>
      </c>
      <c r="H1481" s="38">
        <v>0</v>
      </c>
      <c r="I1481" s="38">
        <v>0</v>
      </c>
      <c r="J1481" s="5">
        <v>0</v>
      </c>
      <c r="K1481" s="5">
        <v>0</v>
      </c>
      <c r="L1481" s="5">
        <v>0</v>
      </c>
    </row>
    <row r="1482" spans="1:12" ht="75">
      <c r="A1482" s="66"/>
      <c r="B1482" s="69"/>
      <c r="C1482" s="55"/>
      <c r="D1482" s="13" t="s">
        <v>159</v>
      </c>
      <c r="E1482" s="38">
        <v>0</v>
      </c>
      <c r="F1482" s="38">
        <v>0</v>
      </c>
      <c r="G1482" s="38">
        <v>0</v>
      </c>
      <c r="H1482" s="38">
        <v>0</v>
      </c>
      <c r="I1482" s="38">
        <v>0</v>
      </c>
      <c r="J1482" s="5">
        <v>0</v>
      </c>
      <c r="K1482" s="5">
        <v>0</v>
      </c>
      <c r="L1482" s="5">
        <v>0</v>
      </c>
    </row>
    <row r="1483" spans="1:12" ht="56.25">
      <c r="A1483" s="66"/>
      <c r="B1483" s="69"/>
      <c r="C1483" s="55"/>
      <c r="D1483" s="13" t="s">
        <v>154</v>
      </c>
      <c r="E1483" s="38">
        <v>0</v>
      </c>
      <c r="F1483" s="38">
        <v>0</v>
      </c>
      <c r="G1483" s="38">
        <v>0</v>
      </c>
      <c r="H1483" s="38">
        <v>0</v>
      </c>
      <c r="I1483" s="38">
        <v>0</v>
      </c>
      <c r="J1483" s="5">
        <v>0</v>
      </c>
      <c r="K1483" s="5">
        <v>0</v>
      </c>
      <c r="L1483" s="5">
        <v>0</v>
      </c>
    </row>
    <row r="1484" spans="1:12">
      <c r="A1484" s="66"/>
      <c r="B1484" s="69"/>
      <c r="C1484" s="55"/>
      <c r="D1484" s="12" t="s">
        <v>162</v>
      </c>
      <c r="E1484" s="38">
        <v>0</v>
      </c>
      <c r="F1484" s="38" t="s">
        <v>166</v>
      </c>
      <c r="G1484" s="38" t="s">
        <v>166</v>
      </c>
      <c r="H1484" s="38" t="s">
        <v>166</v>
      </c>
      <c r="I1484" s="38">
        <v>0</v>
      </c>
      <c r="J1484" s="5">
        <v>0</v>
      </c>
      <c r="K1484" s="5" t="s">
        <v>166</v>
      </c>
      <c r="L1484" s="5" t="s">
        <v>166</v>
      </c>
    </row>
    <row r="1485" spans="1:12" ht="37.5">
      <c r="A1485" s="67"/>
      <c r="B1485" s="70"/>
      <c r="C1485" s="56"/>
      <c r="D1485" s="12" t="s">
        <v>163</v>
      </c>
      <c r="E1485" s="38">
        <v>0</v>
      </c>
      <c r="F1485" s="38" t="s">
        <v>166</v>
      </c>
      <c r="G1485" s="38" t="s">
        <v>166</v>
      </c>
      <c r="H1485" s="38" t="s">
        <v>166</v>
      </c>
      <c r="I1485" s="38">
        <v>0</v>
      </c>
      <c r="J1485" s="5">
        <v>0</v>
      </c>
      <c r="K1485" s="5" t="s">
        <v>166</v>
      </c>
      <c r="L1485" s="5" t="s">
        <v>166</v>
      </c>
    </row>
    <row r="1486" spans="1:12" hidden="1">
      <c r="A1486" s="65" t="s">
        <v>436</v>
      </c>
      <c r="B1486" s="68" t="s">
        <v>437</v>
      </c>
      <c r="C1486" s="55" t="s">
        <v>3</v>
      </c>
      <c r="D1486" s="11" t="s">
        <v>1</v>
      </c>
      <c r="E1486" s="38">
        <f>E1487+E1489+E1491+E1493+E1494</f>
        <v>0</v>
      </c>
      <c r="F1486" s="38" t="s">
        <v>166</v>
      </c>
      <c r="G1486" s="38" t="s">
        <v>166</v>
      </c>
      <c r="H1486" s="38" t="s">
        <v>166</v>
      </c>
      <c r="I1486" s="38">
        <f>I1487+I1489+I1491+I1493+I1494</f>
        <v>0</v>
      </c>
      <c r="J1486" s="5">
        <v>0</v>
      </c>
      <c r="K1486" s="5" t="s">
        <v>166</v>
      </c>
      <c r="L1486" s="5" t="s">
        <v>166</v>
      </c>
    </row>
    <row r="1487" spans="1:12" hidden="1">
      <c r="A1487" s="66"/>
      <c r="B1487" s="69"/>
      <c r="C1487" s="55"/>
      <c r="D1487" s="12" t="s">
        <v>2</v>
      </c>
      <c r="E1487" s="38">
        <v>0</v>
      </c>
      <c r="F1487" s="40"/>
      <c r="G1487" s="40"/>
      <c r="H1487" s="40"/>
      <c r="I1487" s="40"/>
      <c r="J1487" s="5">
        <v>0</v>
      </c>
      <c r="K1487" s="5">
        <v>0</v>
      </c>
      <c r="L1487" s="5">
        <v>0</v>
      </c>
    </row>
    <row r="1488" spans="1:12" ht="37.5" hidden="1">
      <c r="A1488" s="66"/>
      <c r="B1488" s="69"/>
      <c r="C1488" s="55"/>
      <c r="D1488" s="12" t="s">
        <v>153</v>
      </c>
      <c r="E1488" s="38">
        <v>0</v>
      </c>
      <c r="F1488" s="40"/>
      <c r="G1488" s="40"/>
      <c r="H1488" s="40"/>
      <c r="I1488" s="40"/>
      <c r="J1488" s="5">
        <v>0</v>
      </c>
      <c r="K1488" s="5">
        <v>0</v>
      </c>
      <c r="L1488" s="5">
        <v>0</v>
      </c>
    </row>
    <row r="1489" spans="1:12" ht="37.5" hidden="1">
      <c r="A1489" s="66"/>
      <c r="B1489" s="69"/>
      <c r="C1489" s="55"/>
      <c r="D1489" s="12" t="s">
        <v>6</v>
      </c>
      <c r="E1489" s="38"/>
      <c r="F1489" s="40"/>
      <c r="G1489" s="40"/>
      <c r="H1489" s="40"/>
      <c r="I1489" s="40"/>
      <c r="J1489" s="5">
        <v>0</v>
      </c>
      <c r="K1489" s="5">
        <v>0</v>
      </c>
      <c r="L1489" s="5">
        <v>0</v>
      </c>
    </row>
    <row r="1490" spans="1:12" ht="56.25" hidden="1">
      <c r="A1490" s="66"/>
      <c r="B1490" s="69"/>
      <c r="C1490" s="55"/>
      <c r="D1490" s="13" t="s">
        <v>154</v>
      </c>
      <c r="E1490" s="38"/>
      <c r="F1490" s="40"/>
      <c r="G1490" s="40"/>
      <c r="H1490" s="40"/>
      <c r="I1490" s="40"/>
      <c r="J1490" s="5">
        <v>0</v>
      </c>
      <c r="K1490" s="5">
        <v>0</v>
      </c>
      <c r="L1490" s="5">
        <v>0</v>
      </c>
    </row>
    <row r="1491" spans="1:12" ht="75" hidden="1">
      <c r="A1491" s="66"/>
      <c r="B1491" s="69"/>
      <c r="C1491" s="55"/>
      <c r="D1491" s="13" t="s">
        <v>159</v>
      </c>
      <c r="E1491" s="38"/>
      <c r="F1491" s="40"/>
      <c r="G1491" s="40"/>
      <c r="H1491" s="40"/>
      <c r="I1491" s="40"/>
      <c r="J1491" s="5">
        <v>0</v>
      </c>
      <c r="K1491" s="5">
        <v>0</v>
      </c>
      <c r="L1491" s="5">
        <v>0</v>
      </c>
    </row>
    <row r="1492" spans="1:12" ht="56.25" hidden="1">
      <c r="A1492" s="66"/>
      <c r="B1492" s="69"/>
      <c r="C1492" s="55"/>
      <c r="D1492" s="13" t="s">
        <v>154</v>
      </c>
      <c r="E1492" s="38">
        <v>0</v>
      </c>
      <c r="F1492" s="40"/>
      <c r="G1492" s="40"/>
      <c r="H1492" s="40"/>
      <c r="I1492" s="40"/>
      <c r="J1492" s="5">
        <v>0</v>
      </c>
      <c r="K1492" s="5">
        <v>0</v>
      </c>
      <c r="L1492" s="5">
        <v>0</v>
      </c>
    </row>
    <row r="1493" spans="1:12" hidden="1">
      <c r="A1493" s="66"/>
      <c r="B1493" s="69"/>
      <c r="C1493" s="55"/>
      <c r="D1493" s="12" t="s">
        <v>162</v>
      </c>
      <c r="E1493" s="38">
        <v>0</v>
      </c>
      <c r="F1493" s="38" t="s">
        <v>166</v>
      </c>
      <c r="G1493" s="38" t="s">
        <v>166</v>
      </c>
      <c r="H1493" s="38" t="s">
        <v>166</v>
      </c>
      <c r="I1493" s="40"/>
      <c r="J1493" s="5">
        <v>0</v>
      </c>
      <c r="K1493" s="5" t="s">
        <v>166</v>
      </c>
      <c r="L1493" s="5" t="s">
        <v>166</v>
      </c>
    </row>
    <row r="1494" spans="1:12" ht="37.5" hidden="1">
      <c r="A1494" s="67"/>
      <c r="B1494" s="70"/>
      <c r="C1494" s="56"/>
      <c r="D1494" s="12" t="s">
        <v>163</v>
      </c>
      <c r="E1494" s="38">
        <v>0</v>
      </c>
      <c r="F1494" s="38" t="s">
        <v>166</v>
      </c>
      <c r="G1494" s="38" t="s">
        <v>166</v>
      </c>
      <c r="H1494" s="38" t="s">
        <v>166</v>
      </c>
      <c r="I1494" s="40"/>
      <c r="J1494" s="5">
        <v>0</v>
      </c>
      <c r="K1494" s="5" t="s">
        <v>166</v>
      </c>
      <c r="L1494" s="5" t="s">
        <v>166</v>
      </c>
    </row>
    <row r="1495" spans="1:12" hidden="1">
      <c r="A1495" s="65" t="s">
        <v>438</v>
      </c>
      <c r="B1495" s="68" t="s">
        <v>439</v>
      </c>
      <c r="C1495" s="55" t="s">
        <v>3</v>
      </c>
      <c r="D1495" s="11" t="s">
        <v>1</v>
      </c>
      <c r="E1495" s="38">
        <f>E1496+E1498+E1500+E1502+E1503</f>
        <v>0</v>
      </c>
      <c r="F1495" s="38" t="s">
        <v>166</v>
      </c>
      <c r="G1495" s="38" t="s">
        <v>166</v>
      </c>
      <c r="H1495" s="38" t="s">
        <v>166</v>
      </c>
      <c r="I1495" s="38">
        <f>I1496+I1498+I1500+I1502+I1503</f>
        <v>0</v>
      </c>
      <c r="J1495" s="5">
        <v>0</v>
      </c>
      <c r="K1495" s="5" t="s">
        <v>166</v>
      </c>
      <c r="L1495" s="5" t="s">
        <v>166</v>
      </c>
    </row>
    <row r="1496" spans="1:12" hidden="1">
      <c r="A1496" s="66"/>
      <c r="B1496" s="69"/>
      <c r="C1496" s="55"/>
      <c r="D1496" s="12" t="s">
        <v>2</v>
      </c>
      <c r="E1496" s="38">
        <v>0</v>
      </c>
      <c r="F1496" s="40"/>
      <c r="G1496" s="40"/>
      <c r="H1496" s="40"/>
      <c r="I1496" s="40"/>
      <c r="J1496" s="5">
        <v>0</v>
      </c>
      <c r="K1496" s="5">
        <v>0</v>
      </c>
      <c r="L1496" s="5">
        <v>0</v>
      </c>
    </row>
    <row r="1497" spans="1:12" ht="37.5" hidden="1">
      <c r="A1497" s="66"/>
      <c r="B1497" s="69"/>
      <c r="C1497" s="55"/>
      <c r="D1497" s="12" t="s">
        <v>153</v>
      </c>
      <c r="E1497" s="38">
        <v>0</v>
      </c>
      <c r="F1497" s="40"/>
      <c r="G1497" s="40"/>
      <c r="H1497" s="40"/>
      <c r="I1497" s="40"/>
      <c r="J1497" s="5">
        <v>0</v>
      </c>
      <c r="K1497" s="5">
        <v>0</v>
      </c>
      <c r="L1497" s="5">
        <v>0</v>
      </c>
    </row>
    <row r="1498" spans="1:12" ht="37.5" hidden="1">
      <c r="A1498" s="66"/>
      <c r="B1498" s="69"/>
      <c r="C1498" s="55"/>
      <c r="D1498" s="12" t="s">
        <v>6</v>
      </c>
      <c r="E1498" s="38"/>
      <c r="F1498" s="40"/>
      <c r="G1498" s="40"/>
      <c r="H1498" s="40"/>
      <c r="I1498" s="40"/>
      <c r="J1498" s="5">
        <v>0</v>
      </c>
      <c r="K1498" s="5">
        <v>0</v>
      </c>
      <c r="L1498" s="5">
        <v>0</v>
      </c>
    </row>
    <row r="1499" spans="1:12" ht="56.25" hidden="1">
      <c r="A1499" s="66"/>
      <c r="B1499" s="69"/>
      <c r="C1499" s="55"/>
      <c r="D1499" s="13" t="s">
        <v>154</v>
      </c>
      <c r="E1499" s="38"/>
      <c r="F1499" s="40"/>
      <c r="G1499" s="40"/>
      <c r="H1499" s="40"/>
      <c r="I1499" s="40"/>
      <c r="J1499" s="5">
        <v>0</v>
      </c>
      <c r="K1499" s="5">
        <v>0</v>
      </c>
      <c r="L1499" s="5">
        <v>0</v>
      </c>
    </row>
    <row r="1500" spans="1:12" ht="75" hidden="1">
      <c r="A1500" s="66"/>
      <c r="B1500" s="69"/>
      <c r="C1500" s="55"/>
      <c r="D1500" s="13" t="s">
        <v>159</v>
      </c>
      <c r="E1500" s="38"/>
      <c r="F1500" s="40"/>
      <c r="G1500" s="40"/>
      <c r="H1500" s="40"/>
      <c r="I1500" s="40"/>
      <c r="J1500" s="5">
        <v>0</v>
      </c>
      <c r="K1500" s="5">
        <v>0</v>
      </c>
      <c r="L1500" s="5">
        <v>0</v>
      </c>
    </row>
    <row r="1501" spans="1:12" ht="56.25" hidden="1">
      <c r="A1501" s="66"/>
      <c r="B1501" s="69"/>
      <c r="C1501" s="55"/>
      <c r="D1501" s="13" t="s">
        <v>154</v>
      </c>
      <c r="E1501" s="38">
        <v>0</v>
      </c>
      <c r="F1501" s="40"/>
      <c r="G1501" s="40"/>
      <c r="H1501" s="40"/>
      <c r="I1501" s="40"/>
      <c r="J1501" s="5">
        <v>0</v>
      </c>
      <c r="K1501" s="5">
        <v>0</v>
      </c>
      <c r="L1501" s="5">
        <v>0</v>
      </c>
    </row>
    <row r="1502" spans="1:12" hidden="1">
      <c r="A1502" s="66"/>
      <c r="B1502" s="69"/>
      <c r="C1502" s="55"/>
      <c r="D1502" s="12" t="s">
        <v>162</v>
      </c>
      <c r="E1502" s="38">
        <v>0</v>
      </c>
      <c r="F1502" s="38" t="s">
        <v>166</v>
      </c>
      <c r="G1502" s="38" t="s">
        <v>166</v>
      </c>
      <c r="H1502" s="38" t="s">
        <v>166</v>
      </c>
      <c r="I1502" s="40"/>
      <c r="J1502" s="5">
        <v>0</v>
      </c>
      <c r="K1502" s="5" t="s">
        <v>166</v>
      </c>
      <c r="L1502" s="5" t="s">
        <v>166</v>
      </c>
    </row>
    <row r="1503" spans="1:12" ht="37.5" hidden="1">
      <c r="A1503" s="67"/>
      <c r="B1503" s="70"/>
      <c r="C1503" s="56"/>
      <c r="D1503" s="12" t="s">
        <v>163</v>
      </c>
      <c r="E1503" s="38">
        <v>0</v>
      </c>
      <c r="F1503" s="38" t="s">
        <v>166</v>
      </c>
      <c r="G1503" s="38" t="s">
        <v>166</v>
      </c>
      <c r="H1503" s="38" t="s">
        <v>166</v>
      </c>
      <c r="I1503" s="40"/>
      <c r="J1503" s="5">
        <v>0</v>
      </c>
      <c r="K1503" s="5" t="s">
        <v>166</v>
      </c>
      <c r="L1503" s="5" t="s">
        <v>166</v>
      </c>
    </row>
    <row r="1504" spans="1:12">
      <c r="A1504" s="65" t="s">
        <v>440</v>
      </c>
      <c r="B1504" s="68" t="s">
        <v>90</v>
      </c>
      <c r="C1504" s="55" t="s">
        <v>3</v>
      </c>
      <c r="D1504" s="11" t="s">
        <v>1</v>
      </c>
      <c r="E1504" s="38">
        <f>E1505+E1507+E1509+E1511+E1512</f>
        <v>190349.10000000003</v>
      </c>
      <c r="F1504" s="38" t="s">
        <v>166</v>
      </c>
      <c r="G1504" s="38" t="s">
        <v>166</v>
      </c>
      <c r="H1504" s="38" t="s">
        <v>166</v>
      </c>
      <c r="I1504" s="38">
        <f>I1505+I1507+I1509+I1511+I1512</f>
        <v>44139.000000000007</v>
      </c>
      <c r="J1504" s="5">
        <f>I1504/E1504*100</f>
        <v>23.188446911490519</v>
      </c>
      <c r="K1504" s="5" t="s">
        <v>166</v>
      </c>
      <c r="L1504" s="5" t="s">
        <v>166</v>
      </c>
    </row>
    <row r="1505" spans="1:12">
      <c r="A1505" s="66"/>
      <c r="B1505" s="69"/>
      <c r="C1505" s="55"/>
      <c r="D1505" s="12" t="s">
        <v>2</v>
      </c>
      <c r="E1505" s="38">
        <f>E1514+E1523+E1532</f>
        <v>175455.90000000002</v>
      </c>
      <c r="F1505" s="38">
        <f t="shared" ref="F1505:I1505" si="327">F1514+F1523+F1532</f>
        <v>175455.90000000002</v>
      </c>
      <c r="G1505" s="38">
        <f t="shared" si="327"/>
        <v>175455.90000000002</v>
      </c>
      <c r="H1505" s="38">
        <f t="shared" si="327"/>
        <v>39243.700000000004</v>
      </c>
      <c r="I1505" s="38">
        <f t="shared" si="327"/>
        <v>39243.700000000004</v>
      </c>
      <c r="J1505" s="5">
        <f t="shared" ref="J1505:J1508" si="328">I1505/E1505*100</f>
        <v>22.366702972085864</v>
      </c>
      <c r="K1505" s="5">
        <f>H1505/F1505*100</f>
        <v>22.366702972085864</v>
      </c>
      <c r="L1505" s="5">
        <f>H1505/G1505*100</f>
        <v>22.366702972085864</v>
      </c>
    </row>
    <row r="1506" spans="1:12" ht="37.5">
      <c r="A1506" s="66"/>
      <c r="B1506" s="69"/>
      <c r="C1506" s="55"/>
      <c r="D1506" s="12" t="s">
        <v>153</v>
      </c>
      <c r="E1506" s="38">
        <f t="shared" ref="E1506:I1512" si="329">E1515+E1524+E1533</f>
        <v>1840.7</v>
      </c>
      <c r="F1506" s="38">
        <f t="shared" si="329"/>
        <v>1840.7</v>
      </c>
      <c r="G1506" s="38">
        <f t="shared" si="329"/>
        <v>1840.7</v>
      </c>
      <c r="H1506" s="38">
        <f t="shared" si="329"/>
        <v>605</v>
      </c>
      <c r="I1506" s="38">
        <f t="shared" si="329"/>
        <v>605</v>
      </c>
      <c r="J1506" s="5">
        <f t="shared" si="328"/>
        <v>32.867930678546202</v>
      </c>
      <c r="K1506" s="5">
        <f t="shared" ref="K1506:K1508" si="330">H1506/F1506*100</f>
        <v>32.867930678546202</v>
      </c>
      <c r="L1506" s="5">
        <f t="shared" ref="L1506:L1508" si="331">H1506/G1506*100</f>
        <v>32.867930678546202</v>
      </c>
    </row>
    <row r="1507" spans="1:12" ht="37.5">
      <c r="A1507" s="66"/>
      <c r="B1507" s="69"/>
      <c r="C1507" s="55"/>
      <c r="D1507" s="12" t="s">
        <v>6</v>
      </c>
      <c r="E1507" s="38">
        <f t="shared" si="329"/>
        <v>14893.2</v>
      </c>
      <c r="F1507" s="38">
        <f t="shared" si="329"/>
        <v>14893.2</v>
      </c>
      <c r="G1507" s="38">
        <f t="shared" si="329"/>
        <v>14893.2</v>
      </c>
      <c r="H1507" s="38">
        <f t="shared" si="329"/>
        <v>4895.3</v>
      </c>
      <c r="I1507" s="38">
        <f t="shared" si="329"/>
        <v>4895.3</v>
      </c>
      <c r="J1507" s="5">
        <f t="shared" si="328"/>
        <v>32.869363199312438</v>
      </c>
      <c r="K1507" s="5">
        <f t="shared" si="330"/>
        <v>32.869363199312438</v>
      </c>
      <c r="L1507" s="5">
        <f t="shared" si="331"/>
        <v>32.869363199312438</v>
      </c>
    </row>
    <row r="1508" spans="1:12" ht="56.25">
      <c r="A1508" s="66"/>
      <c r="B1508" s="69"/>
      <c r="C1508" s="55"/>
      <c r="D1508" s="13" t="s">
        <v>154</v>
      </c>
      <c r="E1508" s="38">
        <f t="shared" si="329"/>
        <v>14893.2</v>
      </c>
      <c r="F1508" s="38">
        <f t="shared" si="329"/>
        <v>14893.2</v>
      </c>
      <c r="G1508" s="38">
        <f t="shared" si="329"/>
        <v>14893.2</v>
      </c>
      <c r="H1508" s="38">
        <f t="shared" si="329"/>
        <v>4895.3</v>
      </c>
      <c r="I1508" s="38">
        <f t="shared" si="329"/>
        <v>4895.3</v>
      </c>
      <c r="J1508" s="5">
        <f t="shared" si="328"/>
        <v>32.869363199312438</v>
      </c>
      <c r="K1508" s="5">
        <f t="shared" si="330"/>
        <v>32.869363199312438</v>
      </c>
      <c r="L1508" s="5">
        <f t="shared" si="331"/>
        <v>32.869363199312438</v>
      </c>
    </row>
    <row r="1509" spans="1:12" ht="75">
      <c r="A1509" s="66"/>
      <c r="B1509" s="69"/>
      <c r="C1509" s="55"/>
      <c r="D1509" s="13" t="s">
        <v>159</v>
      </c>
      <c r="E1509" s="38">
        <f t="shared" si="329"/>
        <v>0</v>
      </c>
      <c r="F1509" s="38">
        <f t="shared" si="329"/>
        <v>0</v>
      </c>
      <c r="G1509" s="38">
        <f t="shared" si="329"/>
        <v>0</v>
      </c>
      <c r="H1509" s="38">
        <f t="shared" si="329"/>
        <v>0</v>
      </c>
      <c r="I1509" s="38">
        <f t="shared" si="329"/>
        <v>0</v>
      </c>
      <c r="J1509" s="5">
        <v>0</v>
      </c>
      <c r="K1509" s="5">
        <v>0</v>
      </c>
      <c r="L1509" s="5">
        <v>0</v>
      </c>
    </row>
    <row r="1510" spans="1:12" ht="56.25">
      <c r="A1510" s="66"/>
      <c r="B1510" s="69"/>
      <c r="C1510" s="55"/>
      <c r="D1510" s="13" t="s">
        <v>154</v>
      </c>
      <c r="E1510" s="38">
        <f t="shared" si="329"/>
        <v>0</v>
      </c>
      <c r="F1510" s="38">
        <f t="shared" si="329"/>
        <v>0</v>
      </c>
      <c r="G1510" s="38">
        <f t="shared" si="329"/>
        <v>0</v>
      </c>
      <c r="H1510" s="38">
        <f t="shared" si="329"/>
        <v>0</v>
      </c>
      <c r="I1510" s="38">
        <f>I1519+I1528+I1537</f>
        <v>0</v>
      </c>
      <c r="J1510" s="5">
        <v>0</v>
      </c>
      <c r="K1510" s="5">
        <v>0</v>
      </c>
      <c r="L1510" s="5">
        <v>0</v>
      </c>
    </row>
    <row r="1511" spans="1:12">
      <c r="A1511" s="66"/>
      <c r="B1511" s="69"/>
      <c r="C1511" s="55"/>
      <c r="D1511" s="12" t="s">
        <v>162</v>
      </c>
      <c r="E1511" s="38">
        <f t="shared" si="329"/>
        <v>0</v>
      </c>
      <c r="F1511" s="38" t="s">
        <v>166</v>
      </c>
      <c r="G1511" s="38" t="s">
        <v>166</v>
      </c>
      <c r="H1511" s="38" t="s">
        <v>166</v>
      </c>
      <c r="I1511" s="38">
        <f t="shared" si="329"/>
        <v>0</v>
      </c>
      <c r="J1511" s="5">
        <v>0</v>
      </c>
      <c r="K1511" s="5" t="s">
        <v>166</v>
      </c>
      <c r="L1511" s="5" t="s">
        <v>166</v>
      </c>
    </row>
    <row r="1512" spans="1:12" ht="37.5">
      <c r="A1512" s="67"/>
      <c r="B1512" s="70"/>
      <c r="C1512" s="56"/>
      <c r="D1512" s="12" t="s">
        <v>163</v>
      </c>
      <c r="E1512" s="38">
        <f t="shared" si="329"/>
        <v>0</v>
      </c>
      <c r="F1512" s="38" t="s">
        <v>166</v>
      </c>
      <c r="G1512" s="38" t="s">
        <v>166</v>
      </c>
      <c r="H1512" s="38" t="s">
        <v>166</v>
      </c>
      <c r="I1512" s="38">
        <f>I1521+I1530+I1539</f>
        <v>0</v>
      </c>
      <c r="J1512" s="5">
        <v>0</v>
      </c>
      <c r="K1512" s="5" t="s">
        <v>166</v>
      </c>
      <c r="L1512" s="5" t="s">
        <v>166</v>
      </c>
    </row>
    <row r="1513" spans="1:12">
      <c r="A1513" s="65" t="s">
        <v>441</v>
      </c>
      <c r="B1513" s="68" t="s">
        <v>442</v>
      </c>
      <c r="C1513" s="55" t="s">
        <v>3</v>
      </c>
      <c r="D1513" s="11" t="s">
        <v>1</v>
      </c>
      <c r="E1513" s="38">
        <f>E1514+E1516+E1518+E1520+E1521</f>
        <v>172422.5</v>
      </c>
      <c r="F1513" s="38" t="s">
        <v>166</v>
      </c>
      <c r="G1513" s="38" t="s">
        <v>166</v>
      </c>
      <c r="H1513" s="38" t="s">
        <v>166</v>
      </c>
      <c r="I1513" s="38">
        <f>I1514+I1516+I1518+I1520+I1521</f>
        <v>38539.300000000003</v>
      </c>
      <c r="J1513" s="5">
        <f>I1513/E1513*100</f>
        <v>22.351665240905337</v>
      </c>
      <c r="K1513" s="5" t="s">
        <v>166</v>
      </c>
      <c r="L1513" s="5" t="s">
        <v>166</v>
      </c>
    </row>
    <row r="1514" spans="1:12">
      <c r="A1514" s="66"/>
      <c r="B1514" s="69"/>
      <c r="C1514" s="55"/>
      <c r="D1514" s="12" t="s">
        <v>2</v>
      </c>
      <c r="E1514" s="38">
        <v>172422.5</v>
      </c>
      <c r="F1514" s="41">
        <v>172422.5</v>
      </c>
      <c r="G1514" s="41">
        <v>172422.5</v>
      </c>
      <c r="H1514" s="41">
        <v>38539.300000000003</v>
      </c>
      <c r="I1514" s="41">
        <v>38539.300000000003</v>
      </c>
      <c r="J1514" s="5">
        <f t="shared" ref="J1514" si="332">I1514/E1514*100</f>
        <v>22.351665240905337</v>
      </c>
      <c r="K1514" s="5">
        <f>H1514/F1514*100</f>
        <v>22.351665240905337</v>
      </c>
      <c r="L1514" s="5">
        <f>H1514/G1514*100</f>
        <v>22.351665240905337</v>
      </c>
    </row>
    <row r="1515" spans="1:12" ht="37.5">
      <c r="A1515" s="66"/>
      <c r="B1515" s="69"/>
      <c r="C1515" s="55"/>
      <c r="D1515" s="12" t="s">
        <v>153</v>
      </c>
      <c r="E1515" s="38">
        <v>0</v>
      </c>
      <c r="F1515" s="38">
        <v>0</v>
      </c>
      <c r="G1515" s="38">
        <v>0</v>
      </c>
      <c r="H1515" s="38">
        <v>0</v>
      </c>
      <c r="I1515" s="38">
        <v>0</v>
      </c>
      <c r="J1515" s="5">
        <v>0</v>
      </c>
      <c r="K1515" s="5">
        <v>0</v>
      </c>
      <c r="L1515" s="5">
        <v>0</v>
      </c>
    </row>
    <row r="1516" spans="1:12" ht="37.5">
      <c r="A1516" s="66"/>
      <c r="B1516" s="69"/>
      <c r="C1516" s="55"/>
      <c r="D1516" s="12" t="s">
        <v>6</v>
      </c>
      <c r="E1516" s="38">
        <v>0</v>
      </c>
      <c r="F1516" s="38">
        <v>0</v>
      </c>
      <c r="G1516" s="38">
        <v>0</v>
      </c>
      <c r="H1516" s="38">
        <v>0</v>
      </c>
      <c r="I1516" s="38">
        <v>0</v>
      </c>
      <c r="J1516" s="5">
        <v>0</v>
      </c>
      <c r="K1516" s="5">
        <v>0</v>
      </c>
      <c r="L1516" s="5">
        <v>0</v>
      </c>
    </row>
    <row r="1517" spans="1:12" ht="56.25">
      <c r="A1517" s="66"/>
      <c r="B1517" s="69"/>
      <c r="C1517" s="55"/>
      <c r="D1517" s="13" t="s">
        <v>154</v>
      </c>
      <c r="E1517" s="38">
        <v>0</v>
      </c>
      <c r="F1517" s="38">
        <v>0</v>
      </c>
      <c r="G1517" s="38">
        <v>0</v>
      </c>
      <c r="H1517" s="38">
        <v>0</v>
      </c>
      <c r="I1517" s="38">
        <v>0</v>
      </c>
      <c r="J1517" s="5">
        <v>0</v>
      </c>
      <c r="K1517" s="5">
        <v>0</v>
      </c>
      <c r="L1517" s="5">
        <v>0</v>
      </c>
    </row>
    <row r="1518" spans="1:12" ht="75">
      <c r="A1518" s="66"/>
      <c r="B1518" s="69"/>
      <c r="C1518" s="55"/>
      <c r="D1518" s="13" t="s">
        <v>159</v>
      </c>
      <c r="E1518" s="38">
        <v>0</v>
      </c>
      <c r="F1518" s="38">
        <v>0</v>
      </c>
      <c r="G1518" s="38">
        <v>0</v>
      </c>
      <c r="H1518" s="38">
        <v>0</v>
      </c>
      <c r="I1518" s="38">
        <v>0</v>
      </c>
      <c r="J1518" s="5">
        <v>0</v>
      </c>
      <c r="K1518" s="5">
        <v>0</v>
      </c>
      <c r="L1518" s="5">
        <v>0</v>
      </c>
    </row>
    <row r="1519" spans="1:12" ht="56.25">
      <c r="A1519" s="66"/>
      <c r="B1519" s="69"/>
      <c r="C1519" s="55"/>
      <c r="D1519" s="13" t="s">
        <v>154</v>
      </c>
      <c r="E1519" s="38">
        <v>0</v>
      </c>
      <c r="F1519" s="38">
        <v>0</v>
      </c>
      <c r="G1519" s="38">
        <v>0</v>
      </c>
      <c r="H1519" s="38">
        <v>0</v>
      </c>
      <c r="I1519" s="38">
        <v>0</v>
      </c>
      <c r="J1519" s="5">
        <v>0</v>
      </c>
      <c r="K1519" s="5">
        <v>0</v>
      </c>
      <c r="L1519" s="5">
        <v>0</v>
      </c>
    </row>
    <row r="1520" spans="1:12">
      <c r="A1520" s="66"/>
      <c r="B1520" s="69"/>
      <c r="C1520" s="55"/>
      <c r="D1520" s="12" t="s">
        <v>162</v>
      </c>
      <c r="E1520" s="38">
        <v>0</v>
      </c>
      <c r="F1520" s="38" t="s">
        <v>166</v>
      </c>
      <c r="G1520" s="38" t="s">
        <v>166</v>
      </c>
      <c r="H1520" s="38" t="s">
        <v>166</v>
      </c>
      <c r="I1520" s="38">
        <v>0</v>
      </c>
      <c r="J1520" s="5">
        <v>0</v>
      </c>
      <c r="K1520" s="5" t="s">
        <v>166</v>
      </c>
      <c r="L1520" s="5" t="s">
        <v>166</v>
      </c>
    </row>
    <row r="1521" spans="1:12" ht="37.5">
      <c r="A1521" s="67"/>
      <c r="B1521" s="70"/>
      <c r="C1521" s="56"/>
      <c r="D1521" s="12" t="s">
        <v>163</v>
      </c>
      <c r="E1521" s="38">
        <v>0</v>
      </c>
      <c r="F1521" s="38" t="s">
        <v>166</v>
      </c>
      <c r="G1521" s="38" t="s">
        <v>166</v>
      </c>
      <c r="H1521" s="38" t="s">
        <v>166</v>
      </c>
      <c r="I1521" s="38">
        <v>0</v>
      </c>
      <c r="J1521" s="5">
        <v>0</v>
      </c>
      <c r="K1521" s="5" t="s">
        <v>166</v>
      </c>
      <c r="L1521" s="5" t="s">
        <v>166</v>
      </c>
    </row>
    <row r="1522" spans="1:12">
      <c r="A1522" s="65" t="s">
        <v>443</v>
      </c>
      <c r="B1522" s="68" t="s">
        <v>168</v>
      </c>
      <c r="C1522" s="55" t="s">
        <v>3</v>
      </c>
      <c r="D1522" s="11" t="s">
        <v>1</v>
      </c>
      <c r="E1522" s="38">
        <f>E1523+E1525+E1527+E1529+E1530</f>
        <v>16733.900000000001</v>
      </c>
      <c r="F1522" s="38" t="s">
        <v>166</v>
      </c>
      <c r="G1522" s="38" t="s">
        <v>166</v>
      </c>
      <c r="H1522" s="38" t="s">
        <v>166</v>
      </c>
      <c r="I1522" s="38">
        <f>I1523+I1525+I1527+I1529+I1530</f>
        <v>5500.3</v>
      </c>
      <c r="J1522" s="5">
        <f>I1522/E1522*100</f>
        <v>32.86920562451072</v>
      </c>
      <c r="K1522" s="5" t="s">
        <v>166</v>
      </c>
      <c r="L1522" s="5" t="s">
        <v>166</v>
      </c>
    </row>
    <row r="1523" spans="1:12">
      <c r="A1523" s="66"/>
      <c r="B1523" s="69"/>
      <c r="C1523" s="55"/>
      <c r="D1523" s="12" t="s">
        <v>2</v>
      </c>
      <c r="E1523" s="38">
        <v>1840.7</v>
      </c>
      <c r="F1523" s="38">
        <v>1840.7</v>
      </c>
      <c r="G1523" s="38">
        <v>1840.7</v>
      </c>
      <c r="H1523" s="41">
        <v>605</v>
      </c>
      <c r="I1523" s="41">
        <v>605</v>
      </c>
      <c r="J1523" s="5">
        <f t="shared" ref="J1523:J1526" si="333">I1523/E1523*100</f>
        <v>32.867930678546202</v>
      </c>
      <c r="K1523" s="5">
        <f>H1523/F1523*100</f>
        <v>32.867930678546202</v>
      </c>
      <c r="L1523" s="5">
        <f>H1523/G1523*100</f>
        <v>32.867930678546202</v>
      </c>
    </row>
    <row r="1524" spans="1:12" ht="37.5">
      <c r="A1524" s="66"/>
      <c r="B1524" s="69"/>
      <c r="C1524" s="55"/>
      <c r="D1524" s="12" t="s">
        <v>153</v>
      </c>
      <c r="E1524" s="38">
        <v>1840.7</v>
      </c>
      <c r="F1524" s="38">
        <v>1840.7</v>
      </c>
      <c r="G1524" s="38">
        <v>1840.7</v>
      </c>
      <c r="H1524" s="41">
        <v>605</v>
      </c>
      <c r="I1524" s="41">
        <v>605</v>
      </c>
      <c r="J1524" s="5">
        <f t="shared" si="333"/>
        <v>32.867930678546202</v>
      </c>
      <c r="K1524" s="5">
        <f t="shared" ref="K1524:K1526" si="334">H1524/F1524*100</f>
        <v>32.867930678546202</v>
      </c>
      <c r="L1524" s="5">
        <f t="shared" ref="L1524:L1526" si="335">H1524/G1524*100</f>
        <v>32.867930678546202</v>
      </c>
    </row>
    <row r="1525" spans="1:12" ht="37.5">
      <c r="A1525" s="66"/>
      <c r="B1525" s="69"/>
      <c r="C1525" s="55"/>
      <c r="D1525" s="12" t="s">
        <v>6</v>
      </c>
      <c r="E1525" s="38">
        <v>14893.2</v>
      </c>
      <c r="F1525" s="38">
        <v>14893.2</v>
      </c>
      <c r="G1525" s="38">
        <v>14893.2</v>
      </c>
      <c r="H1525" s="41">
        <v>4895.3</v>
      </c>
      <c r="I1525" s="41">
        <v>4895.3</v>
      </c>
      <c r="J1525" s="5">
        <f t="shared" si="333"/>
        <v>32.869363199312438</v>
      </c>
      <c r="K1525" s="5">
        <f t="shared" si="334"/>
        <v>32.869363199312438</v>
      </c>
      <c r="L1525" s="5">
        <f t="shared" si="335"/>
        <v>32.869363199312438</v>
      </c>
    </row>
    <row r="1526" spans="1:12" ht="56.25">
      <c r="A1526" s="66"/>
      <c r="B1526" s="69"/>
      <c r="C1526" s="55"/>
      <c r="D1526" s="13" t="s">
        <v>154</v>
      </c>
      <c r="E1526" s="38">
        <v>14893.2</v>
      </c>
      <c r="F1526" s="38">
        <v>14893.2</v>
      </c>
      <c r="G1526" s="38">
        <v>14893.2</v>
      </c>
      <c r="H1526" s="41">
        <v>4895.3</v>
      </c>
      <c r="I1526" s="41">
        <v>4895.3</v>
      </c>
      <c r="J1526" s="5">
        <f t="shared" si="333"/>
        <v>32.869363199312438</v>
      </c>
      <c r="K1526" s="5">
        <f t="shared" si="334"/>
        <v>32.869363199312438</v>
      </c>
      <c r="L1526" s="5">
        <f t="shared" si="335"/>
        <v>32.869363199312438</v>
      </c>
    </row>
    <row r="1527" spans="1:12" ht="75">
      <c r="A1527" s="66"/>
      <c r="B1527" s="69"/>
      <c r="C1527" s="55"/>
      <c r="D1527" s="13" t="s">
        <v>159</v>
      </c>
      <c r="E1527" s="38">
        <v>0</v>
      </c>
      <c r="F1527" s="38">
        <v>0</v>
      </c>
      <c r="G1527" s="38">
        <v>0</v>
      </c>
      <c r="H1527" s="38">
        <v>0</v>
      </c>
      <c r="I1527" s="38">
        <v>0</v>
      </c>
      <c r="J1527" s="5">
        <v>0</v>
      </c>
      <c r="K1527" s="5">
        <v>0</v>
      </c>
      <c r="L1527" s="5">
        <v>0</v>
      </c>
    </row>
    <row r="1528" spans="1:12" ht="56.25">
      <c r="A1528" s="66"/>
      <c r="B1528" s="69"/>
      <c r="C1528" s="55"/>
      <c r="D1528" s="13" t="s">
        <v>154</v>
      </c>
      <c r="E1528" s="38">
        <v>0</v>
      </c>
      <c r="F1528" s="38">
        <v>0</v>
      </c>
      <c r="G1528" s="38">
        <v>0</v>
      </c>
      <c r="H1528" s="38">
        <v>0</v>
      </c>
      <c r="I1528" s="38">
        <v>0</v>
      </c>
      <c r="J1528" s="5">
        <v>0</v>
      </c>
      <c r="K1528" s="5">
        <v>0</v>
      </c>
      <c r="L1528" s="5">
        <v>0</v>
      </c>
    </row>
    <row r="1529" spans="1:12">
      <c r="A1529" s="66"/>
      <c r="B1529" s="69"/>
      <c r="C1529" s="55"/>
      <c r="D1529" s="12" t="s">
        <v>162</v>
      </c>
      <c r="E1529" s="38">
        <v>0</v>
      </c>
      <c r="F1529" s="38" t="s">
        <v>166</v>
      </c>
      <c r="G1529" s="38" t="s">
        <v>166</v>
      </c>
      <c r="H1529" s="38" t="s">
        <v>166</v>
      </c>
      <c r="I1529" s="38">
        <v>0</v>
      </c>
      <c r="J1529" s="5">
        <v>0</v>
      </c>
      <c r="K1529" s="5" t="s">
        <v>166</v>
      </c>
      <c r="L1529" s="5" t="s">
        <v>166</v>
      </c>
    </row>
    <row r="1530" spans="1:12" ht="37.5">
      <c r="A1530" s="67"/>
      <c r="B1530" s="70"/>
      <c r="C1530" s="56"/>
      <c r="D1530" s="12" t="s">
        <v>163</v>
      </c>
      <c r="E1530" s="38">
        <v>0</v>
      </c>
      <c r="F1530" s="38" t="s">
        <v>166</v>
      </c>
      <c r="G1530" s="38" t="s">
        <v>166</v>
      </c>
      <c r="H1530" s="38" t="s">
        <v>166</v>
      </c>
      <c r="I1530" s="38">
        <v>0</v>
      </c>
      <c r="J1530" s="5">
        <v>0</v>
      </c>
      <c r="K1530" s="5" t="s">
        <v>166</v>
      </c>
      <c r="L1530" s="5" t="s">
        <v>166</v>
      </c>
    </row>
    <row r="1531" spans="1:12">
      <c r="A1531" s="65" t="s">
        <v>444</v>
      </c>
      <c r="B1531" s="68" t="s">
        <v>199</v>
      </c>
      <c r="C1531" s="55" t="s">
        <v>3</v>
      </c>
      <c r="D1531" s="11" t="s">
        <v>1</v>
      </c>
      <c r="E1531" s="38">
        <f>E1532+E1534+E1536+E1538+E1539</f>
        <v>1192.7</v>
      </c>
      <c r="F1531" s="38" t="s">
        <v>166</v>
      </c>
      <c r="G1531" s="38" t="s">
        <v>166</v>
      </c>
      <c r="H1531" s="38" t="s">
        <v>166</v>
      </c>
      <c r="I1531" s="38">
        <f>I1532+I1534+I1536+I1538+I1539</f>
        <v>99.4</v>
      </c>
      <c r="J1531" s="5">
        <f>I1531/E1531*100</f>
        <v>8.3340320281713751</v>
      </c>
      <c r="K1531" s="5" t="s">
        <v>166</v>
      </c>
      <c r="L1531" s="5" t="s">
        <v>166</v>
      </c>
    </row>
    <row r="1532" spans="1:12">
      <c r="A1532" s="66"/>
      <c r="B1532" s="69"/>
      <c r="C1532" s="55"/>
      <c r="D1532" s="12" t="s">
        <v>2</v>
      </c>
      <c r="E1532" s="38">
        <v>1192.7</v>
      </c>
      <c r="F1532" s="41">
        <v>1192.7</v>
      </c>
      <c r="G1532" s="41">
        <v>1192.7</v>
      </c>
      <c r="H1532" s="41">
        <v>99.4</v>
      </c>
      <c r="I1532" s="41">
        <v>99.4</v>
      </c>
      <c r="J1532" s="5">
        <f t="shared" ref="J1532" si="336">I1532/E1532*100</f>
        <v>8.3340320281713751</v>
      </c>
      <c r="K1532" s="5">
        <f>H1532/F1532*100</f>
        <v>8.3340320281713751</v>
      </c>
      <c r="L1532" s="5">
        <f>H1532/G1532*100</f>
        <v>8.3340320281713751</v>
      </c>
    </row>
    <row r="1533" spans="1:12" ht="37.5">
      <c r="A1533" s="66"/>
      <c r="B1533" s="69"/>
      <c r="C1533" s="55"/>
      <c r="D1533" s="12" t="s">
        <v>153</v>
      </c>
      <c r="E1533" s="38">
        <v>0</v>
      </c>
      <c r="F1533" s="38">
        <v>0</v>
      </c>
      <c r="G1533" s="38">
        <v>0</v>
      </c>
      <c r="H1533" s="38">
        <v>0</v>
      </c>
      <c r="I1533" s="38">
        <v>0</v>
      </c>
      <c r="J1533" s="5">
        <v>0</v>
      </c>
      <c r="K1533" s="5">
        <v>0</v>
      </c>
      <c r="L1533" s="5">
        <v>0</v>
      </c>
    </row>
    <row r="1534" spans="1:12" ht="37.5">
      <c r="A1534" s="66"/>
      <c r="B1534" s="69"/>
      <c r="C1534" s="55"/>
      <c r="D1534" s="12" t="s">
        <v>6</v>
      </c>
      <c r="E1534" s="38">
        <v>0</v>
      </c>
      <c r="F1534" s="38">
        <v>0</v>
      </c>
      <c r="G1534" s="38">
        <v>0</v>
      </c>
      <c r="H1534" s="38">
        <v>0</v>
      </c>
      <c r="I1534" s="38">
        <v>0</v>
      </c>
      <c r="J1534" s="5">
        <v>0</v>
      </c>
      <c r="K1534" s="5">
        <v>0</v>
      </c>
      <c r="L1534" s="5">
        <v>0</v>
      </c>
    </row>
    <row r="1535" spans="1:12" ht="56.25">
      <c r="A1535" s="66"/>
      <c r="B1535" s="69"/>
      <c r="C1535" s="55"/>
      <c r="D1535" s="13" t="s">
        <v>154</v>
      </c>
      <c r="E1535" s="38">
        <v>0</v>
      </c>
      <c r="F1535" s="38">
        <v>0</v>
      </c>
      <c r="G1535" s="38">
        <v>0</v>
      </c>
      <c r="H1535" s="38">
        <v>0</v>
      </c>
      <c r="I1535" s="38">
        <v>0</v>
      </c>
      <c r="J1535" s="5">
        <v>0</v>
      </c>
      <c r="K1535" s="5">
        <v>0</v>
      </c>
      <c r="L1535" s="5">
        <v>0</v>
      </c>
    </row>
    <row r="1536" spans="1:12" ht="75">
      <c r="A1536" s="66"/>
      <c r="B1536" s="69"/>
      <c r="C1536" s="55"/>
      <c r="D1536" s="13" t="s">
        <v>159</v>
      </c>
      <c r="E1536" s="38">
        <v>0</v>
      </c>
      <c r="F1536" s="38">
        <v>0</v>
      </c>
      <c r="G1536" s="38">
        <v>0</v>
      </c>
      <c r="H1536" s="38">
        <v>0</v>
      </c>
      <c r="I1536" s="38">
        <v>0</v>
      </c>
      <c r="J1536" s="5">
        <v>0</v>
      </c>
      <c r="K1536" s="5">
        <v>0</v>
      </c>
      <c r="L1536" s="5">
        <v>0</v>
      </c>
    </row>
    <row r="1537" spans="1:12" ht="56.25">
      <c r="A1537" s="66"/>
      <c r="B1537" s="69"/>
      <c r="C1537" s="55"/>
      <c r="D1537" s="13" t="s">
        <v>154</v>
      </c>
      <c r="E1537" s="38">
        <v>0</v>
      </c>
      <c r="F1537" s="38">
        <v>0</v>
      </c>
      <c r="G1537" s="38">
        <v>0</v>
      </c>
      <c r="H1537" s="38">
        <v>0</v>
      </c>
      <c r="I1537" s="38">
        <v>0</v>
      </c>
      <c r="J1537" s="5">
        <v>0</v>
      </c>
      <c r="K1537" s="5">
        <v>0</v>
      </c>
      <c r="L1537" s="5">
        <v>0</v>
      </c>
    </row>
    <row r="1538" spans="1:12">
      <c r="A1538" s="66"/>
      <c r="B1538" s="69"/>
      <c r="C1538" s="55"/>
      <c r="D1538" s="12" t="s">
        <v>162</v>
      </c>
      <c r="E1538" s="38">
        <v>0</v>
      </c>
      <c r="F1538" s="38" t="s">
        <v>166</v>
      </c>
      <c r="G1538" s="38" t="s">
        <v>166</v>
      </c>
      <c r="H1538" s="38" t="s">
        <v>166</v>
      </c>
      <c r="I1538" s="38">
        <v>0</v>
      </c>
      <c r="J1538" s="5">
        <v>0</v>
      </c>
      <c r="K1538" s="5" t="s">
        <v>166</v>
      </c>
      <c r="L1538" s="5" t="s">
        <v>166</v>
      </c>
    </row>
    <row r="1539" spans="1:12" ht="37.5">
      <c r="A1539" s="67"/>
      <c r="B1539" s="70"/>
      <c r="C1539" s="56"/>
      <c r="D1539" s="12" t="s">
        <v>163</v>
      </c>
      <c r="E1539" s="38">
        <v>0</v>
      </c>
      <c r="F1539" s="38" t="s">
        <v>166</v>
      </c>
      <c r="G1539" s="38" t="s">
        <v>166</v>
      </c>
      <c r="H1539" s="38" t="s">
        <v>166</v>
      </c>
      <c r="I1539" s="38">
        <v>0</v>
      </c>
      <c r="J1539" s="5">
        <v>0</v>
      </c>
      <c r="K1539" s="5" t="s">
        <v>166</v>
      </c>
      <c r="L1539" s="5" t="s">
        <v>166</v>
      </c>
    </row>
    <row r="1540" spans="1:12">
      <c r="A1540" s="65" t="s">
        <v>445</v>
      </c>
      <c r="B1540" s="68" t="s">
        <v>89</v>
      </c>
      <c r="C1540" s="55" t="s">
        <v>3</v>
      </c>
      <c r="D1540" s="11" t="s">
        <v>1</v>
      </c>
      <c r="E1540" s="38">
        <f>E1541+E1543+E1545+E1547+E1548</f>
        <v>16045597.399999999</v>
      </c>
      <c r="F1540" s="38" t="s">
        <v>166</v>
      </c>
      <c r="G1540" s="38" t="s">
        <v>166</v>
      </c>
      <c r="H1540" s="38" t="s">
        <v>166</v>
      </c>
      <c r="I1540" s="38">
        <f>I1541+I1543+I1545+I1547+I1548</f>
        <v>3457509.7</v>
      </c>
      <c r="J1540" s="5">
        <f>I1540/E1540*100</f>
        <v>21.548027248895078</v>
      </c>
      <c r="K1540" s="5" t="s">
        <v>166</v>
      </c>
      <c r="L1540" s="5" t="s">
        <v>166</v>
      </c>
    </row>
    <row r="1541" spans="1:12">
      <c r="A1541" s="66"/>
      <c r="B1541" s="69"/>
      <c r="C1541" s="55"/>
      <c r="D1541" s="12" t="s">
        <v>2</v>
      </c>
      <c r="E1541" s="38">
        <f>E1550+E1559+E1568</f>
        <v>16045597.399999999</v>
      </c>
      <c r="F1541" s="38">
        <f t="shared" ref="F1541:I1541" si="337">F1550+F1559+F1568</f>
        <v>16674813.5</v>
      </c>
      <c r="G1541" s="38">
        <f t="shared" si="337"/>
        <v>16674723.600000001</v>
      </c>
      <c r="H1541" s="38">
        <f t="shared" si="337"/>
        <v>3457509.7</v>
      </c>
      <c r="I1541" s="38">
        <f t="shared" si="337"/>
        <v>3457509.7</v>
      </c>
      <c r="J1541" s="5">
        <f t="shared" ref="J1541" si="338">I1541/E1541*100</f>
        <v>21.548027248895078</v>
      </c>
      <c r="K1541" s="5">
        <f>H1541/F1541*100</f>
        <v>20.734922762404508</v>
      </c>
      <c r="L1541" s="5">
        <f>H1541/G1541*100</f>
        <v>20.735034552536749</v>
      </c>
    </row>
    <row r="1542" spans="1:12" ht="37.5">
      <c r="A1542" s="66"/>
      <c r="B1542" s="69"/>
      <c r="C1542" s="55"/>
      <c r="D1542" s="12" t="s">
        <v>153</v>
      </c>
      <c r="E1542" s="38">
        <f t="shared" ref="E1542:I1548" si="339">E1551+E1560+E1569</f>
        <v>0</v>
      </c>
      <c r="F1542" s="38">
        <f t="shared" si="339"/>
        <v>0</v>
      </c>
      <c r="G1542" s="38">
        <f t="shared" si="339"/>
        <v>0</v>
      </c>
      <c r="H1542" s="38">
        <f t="shared" si="339"/>
        <v>0</v>
      </c>
      <c r="I1542" s="38">
        <f t="shared" si="339"/>
        <v>0</v>
      </c>
      <c r="J1542" s="5">
        <v>0</v>
      </c>
      <c r="K1542" s="5">
        <v>0</v>
      </c>
      <c r="L1542" s="5">
        <v>0</v>
      </c>
    </row>
    <row r="1543" spans="1:12" ht="37.5">
      <c r="A1543" s="66"/>
      <c r="B1543" s="69"/>
      <c r="C1543" s="55"/>
      <c r="D1543" s="12" t="s">
        <v>6</v>
      </c>
      <c r="E1543" s="38">
        <f t="shared" si="339"/>
        <v>0</v>
      </c>
      <c r="F1543" s="38">
        <f t="shared" si="339"/>
        <v>0</v>
      </c>
      <c r="G1543" s="38">
        <f t="shared" si="339"/>
        <v>0</v>
      </c>
      <c r="H1543" s="38">
        <f t="shared" si="339"/>
        <v>0</v>
      </c>
      <c r="I1543" s="38">
        <f t="shared" si="339"/>
        <v>0</v>
      </c>
      <c r="J1543" s="5">
        <v>0</v>
      </c>
      <c r="K1543" s="5">
        <v>0</v>
      </c>
      <c r="L1543" s="5">
        <v>0</v>
      </c>
    </row>
    <row r="1544" spans="1:12" ht="56.25">
      <c r="A1544" s="66"/>
      <c r="B1544" s="69"/>
      <c r="C1544" s="55"/>
      <c r="D1544" s="13" t="s">
        <v>154</v>
      </c>
      <c r="E1544" s="38">
        <f t="shared" si="339"/>
        <v>0</v>
      </c>
      <c r="F1544" s="38">
        <f t="shared" si="339"/>
        <v>0</v>
      </c>
      <c r="G1544" s="38">
        <f t="shared" si="339"/>
        <v>0</v>
      </c>
      <c r="H1544" s="38">
        <f t="shared" si="339"/>
        <v>0</v>
      </c>
      <c r="I1544" s="38">
        <f t="shared" si="339"/>
        <v>0</v>
      </c>
      <c r="J1544" s="5">
        <v>0</v>
      </c>
      <c r="K1544" s="5">
        <v>0</v>
      </c>
      <c r="L1544" s="5">
        <v>0</v>
      </c>
    </row>
    <row r="1545" spans="1:12" ht="75">
      <c r="A1545" s="66"/>
      <c r="B1545" s="69"/>
      <c r="C1545" s="55"/>
      <c r="D1545" s="13" t="s">
        <v>159</v>
      </c>
      <c r="E1545" s="38">
        <f t="shared" si="339"/>
        <v>0</v>
      </c>
      <c r="F1545" s="38">
        <f t="shared" si="339"/>
        <v>0</v>
      </c>
      <c r="G1545" s="38">
        <f t="shared" si="339"/>
        <v>0</v>
      </c>
      <c r="H1545" s="38">
        <f t="shared" si="339"/>
        <v>0</v>
      </c>
      <c r="I1545" s="38">
        <f t="shared" si="339"/>
        <v>0</v>
      </c>
      <c r="J1545" s="5">
        <v>0</v>
      </c>
      <c r="K1545" s="5">
        <v>0</v>
      </c>
      <c r="L1545" s="5">
        <v>0</v>
      </c>
    </row>
    <row r="1546" spans="1:12" ht="56.25">
      <c r="A1546" s="66"/>
      <c r="B1546" s="69"/>
      <c r="C1546" s="55"/>
      <c r="D1546" s="13" t="s">
        <v>154</v>
      </c>
      <c r="E1546" s="38">
        <f t="shared" si="339"/>
        <v>0</v>
      </c>
      <c r="F1546" s="38">
        <f t="shared" si="339"/>
        <v>0</v>
      </c>
      <c r="G1546" s="38">
        <f t="shared" si="339"/>
        <v>0</v>
      </c>
      <c r="H1546" s="38">
        <f t="shared" si="339"/>
        <v>0</v>
      </c>
      <c r="I1546" s="38">
        <f t="shared" si="339"/>
        <v>0</v>
      </c>
      <c r="J1546" s="5">
        <v>0</v>
      </c>
      <c r="K1546" s="5">
        <v>0</v>
      </c>
      <c r="L1546" s="5">
        <v>0</v>
      </c>
    </row>
    <row r="1547" spans="1:12">
      <c r="A1547" s="66"/>
      <c r="B1547" s="69"/>
      <c r="C1547" s="55"/>
      <c r="D1547" s="12" t="s">
        <v>162</v>
      </c>
      <c r="E1547" s="38">
        <f t="shared" si="339"/>
        <v>0</v>
      </c>
      <c r="F1547" s="38" t="s">
        <v>166</v>
      </c>
      <c r="G1547" s="38" t="s">
        <v>166</v>
      </c>
      <c r="H1547" s="38" t="s">
        <v>166</v>
      </c>
      <c r="I1547" s="38">
        <f t="shared" si="339"/>
        <v>0</v>
      </c>
      <c r="J1547" s="5">
        <v>0</v>
      </c>
      <c r="K1547" s="5" t="s">
        <v>166</v>
      </c>
      <c r="L1547" s="5" t="s">
        <v>166</v>
      </c>
    </row>
    <row r="1548" spans="1:12" ht="37.5">
      <c r="A1548" s="67"/>
      <c r="B1548" s="70"/>
      <c r="C1548" s="56"/>
      <c r="D1548" s="12" t="s">
        <v>163</v>
      </c>
      <c r="E1548" s="38">
        <f t="shared" si="339"/>
        <v>0</v>
      </c>
      <c r="F1548" s="38" t="s">
        <v>166</v>
      </c>
      <c r="G1548" s="38" t="s">
        <v>166</v>
      </c>
      <c r="H1548" s="38" t="s">
        <v>166</v>
      </c>
      <c r="I1548" s="38">
        <f t="shared" si="339"/>
        <v>0</v>
      </c>
      <c r="J1548" s="5">
        <v>0</v>
      </c>
      <c r="K1548" s="5" t="s">
        <v>166</v>
      </c>
      <c r="L1548" s="5" t="s">
        <v>166</v>
      </c>
    </row>
    <row r="1549" spans="1:12">
      <c r="A1549" s="65" t="s">
        <v>446</v>
      </c>
      <c r="B1549" s="68" t="s">
        <v>74</v>
      </c>
      <c r="C1549" s="55" t="s">
        <v>3</v>
      </c>
      <c r="D1549" s="11" t="s">
        <v>1</v>
      </c>
      <c r="E1549" s="38">
        <f>E1550+E1552+E1554+E1556+E1557</f>
        <v>15985132.699999999</v>
      </c>
      <c r="F1549" s="38" t="s">
        <v>166</v>
      </c>
      <c r="G1549" s="38" t="s">
        <v>166</v>
      </c>
      <c r="H1549" s="38" t="s">
        <v>166</v>
      </c>
      <c r="I1549" s="38">
        <f>I1550+I1552+I1554+I1556+I1557</f>
        <v>3457509.7</v>
      </c>
      <c r="J1549" s="5">
        <f>I1549/E1549*100</f>
        <v>21.629533923105939</v>
      </c>
      <c r="K1549" s="5" t="s">
        <v>166</v>
      </c>
      <c r="L1549" s="5" t="s">
        <v>166</v>
      </c>
    </row>
    <row r="1550" spans="1:12">
      <c r="A1550" s="66"/>
      <c r="B1550" s="69"/>
      <c r="C1550" s="55"/>
      <c r="D1550" s="12" t="s">
        <v>2</v>
      </c>
      <c r="E1550" s="38">
        <v>15985132.699999999</v>
      </c>
      <c r="F1550" s="41">
        <v>16614348.800000001</v>
      </c>
      <c r="G1550" s="41">
        <v>16614348.800000001</v>
      </c>
      <c r="H1550" s="41">
        <v>3457509.7</v>
      </c>
      <c r="I1550" s="41">
        <v>3457509.7</v>
      </c>
      <c r="J1550" s="5">
        <f t="shared" ref="J1550" si="340">I1550/E1550*100</f>
        <v>21.629533923105939</v>
      </c>
      <c r="K1550" s="5">
        <f>H1550/F1550*100</f>
        <v>20.810383492129407</v>
      </c>
      <c r="L1550" s="5">
        <f>H1550/G1550*100</f>
        <v>20.810383492129407</v>
      </c>
    </row>
    <row r="1551" spans="1:12" ht="37.5">
      <c r="A1551" s="66"/>
      <c r="B1551" s="69"/>
      <c r="C1551" s="55"/>
      <c r="D1551" s="12" t="s">
        <v>153</v>
      </c>
      <c r="E1551" s="38">
        <v>0</v>
      </c>
      <c r="F1551" s="38">
        <v>0</v>
      </c>
      <c r="G1551" s="38">
        <v>0</v>
      </c>
      <c r="H1551" s="38">
        <v>0</v>
      </c>
      <c r="I1551" s="38">
        <v>0</v>
      </c>
      <c r="J1551" s="5">
        <v>0</v>
      </c>
      <c r="K1551" s="5">
        <v>0</v>
      </c>
      <c r="L1551" s="5">
        <v>0</v>
      </c>
    </row>
    <row r="1552" spans="1:12" ht="37.5">
      <c r="A1552" s="66"/>
      <c r="B1552" s="69"/>
      <c r="C1552" s="55"/>
      <c r="D1552" s="12" t="s">
        <v>6</v>
      </c>
      <c r="E1552" s="38">
        <v>0</v>
      </c>
      <c r="F1552" s="38">
        <v>0</v>
      </c>
      <c r="G1552" s="38">
        <v>0</v>
      </c>
      <c r="H1552" s="38">
        <v>0</v>
      </c>
      <c r="I1552" s="38">
        <v>0</v>
      </c>
      <c r="J1552" s="5">
        <v>0</v>
      </c>
      <c r="K1552" s="5">
        <v>0</v>
      </c>
      <c r="L1552" s="5">
        <v>0</v>
      </c>
    </row>
    <row r="1553" spans="1:12" ht="56.25">
      <c r="A1553" s="66"/>
      <c r="B1553" s="69"/>
      <c r="C1553" s="55"/>
      <c r="D1553" s="13" t="s">
        <v>154</v>
      </c>
      <c r="E1553" s="38">
        <v>0</v>
      </c>
      <c r="F1553" s="38">
        <v>0</v>
      </c>
      <c r="G1553" s="38">
        <v>0</v>
      </c>
      <c r="H1553" s="38">
        <v>0</v>
      </c>
      <c r="I1553" s="38">
        <v>0</v>
      </c>
      <c r="J1553" s="5">
        <v>0</v>
      </c>
      <c r="K1553" s="5">
        <v>0</v>
      </c>
      <c r="L1553" s="5">
        <v>0</v>
      </c>
    </row>
    <row r="1554" spans="1:12" ht="75">
      <c r="A1554" s="66"/>
      <c r="B1554" s="69"/>
      <c r="C1554" s="55"/>
      <c r="D1554" s="13" t="s">
        <v>159</v>
      </c>
      <c r="E1554" s="38">
        <v>0</v>
      </c>
      <c r="F1554" s="38">
        <v>0</v>
      </c>
      <c r="G1554" s="38">
        <v>0</v>
      </c>
      <c r="H1554" s="38">
        <v>0</v>
      </c>
      <c r="I1554" s="38">
        <v>0</v>
      </c>
      <c r="J1554" s="5">
        <v>0</v>
      </c>
      <c r="K1554" s="5">
        <v>0</v>
      </c>
      <c r="L1554" s="5">
        <v>0</v>
      </c>
    </row>
    <row r="1555" spans="1:12" ht="56.25">
      <c r="A1555" s="66"/>
      <c r="B1555" s="69"/>
      <c r="C1555" s="55"/>
      <c r="D1555" s="13" t="s">
        <v>154</v>
      </c>
      <c r="E1555" s="38">
        <v>0</v>
      </c>
      <c r="F1555" s="38">
        <v>0</v>
      </c>
      <c r="G1555" s="38">
        <v>0</v>
      </c>
      <c r="H1555" s="38">
        <v>0</v>
      </c>
      <c r="I1555" s="38">
        <v>0</v>
      </c>
      <c r="J1555" s="5">
        <v>0</v>
      </c>
      <c r="K1555" s="5">
        <v>0</v>
      </c>
      <c r="L1555" s="5">
        <v>0</v>
      </c>
    </row>
    <row r="1556" spans="1:12">
      <c r="A1556" s="66"/>
      <c r="B1556" s="69"/>
      <c r="C1556" s="55"/>
      <c r="D1556" s="12" t="s">
        <v>162</v>
      </c>
      <c r="E1556" s="38">
        <v>0</v>
      </c>
      <c r="F1556" s="38" t="s">
        <v>166</v>
      </c>
      <c r="G1556" s="38" t="s">
        <v>166</v>
      </c>
      <c r="H1556" s="38" t="s">
        <v>166</v>
      </c>
      <c r="I1556" s="38">
        <v>0</v>
      </c>
      <c r="J1556" s="5">
        <v>0</v>
      </c>
      <c r="K1556" s="5" t="s">
        <v>166</v>
      </c>
      <c r="L1556" s="5" t="s">
        <v>166</v>
      </c>
    </row>
    <row r="1557" spans="1:12" ht="37.5">
      <c r="A1557" s="67"/>
      <c r="B1557" s="70"/>
      <c r="C1557" s="56"/>
      <c r="D1557" s="12" t="s">
        <v>163</v>
      </c>
      <c r="E1557" s="38">
        <v>0</v>
      </c>
      <c r="F1557" s="38" t="s">
        <v>166</v>
      </c>
      <c r="G1557" s="38" t="s">
        <v>166</v>
      </c>
      <c r="H1557" s="38" t="s">
        <v>166</v>
      </c>
      <c r="I1557" s="38">
        <v>0</v>
      </c>
      <c r="J1557" s="5">
        <v>0</v>
      </c>
      <c r="K1557" s="5" t="s">
        <v>166</v>
      </c>
      <c r="L1557" s="5" t="s">
        <v>166</v>
      </c>
    </row>
    <row r="1558" spans="1:12" hidden="1">
      <c r="A1558" s="90" t="s">
        <v>447</v>
      </c>
      <c r="B1558" s="68" t="s">
        <v>172</v>
      </c>
      <c r="C1558" s="55" t="s">
        <v>3</v>
      </c>
      <c r="D1558" s="11" t="s">
        <v>1</v>
      </c>
      <c r="E1558" s="38">
        <f>E1559+E1561+E1563+E1565+E1566</f>
        <v>0</v>
      </c>
      <c r="F1558" s="38" t="s">
        <v>166</v>
      </c>
      <c r="G1558" s="38" t="s">
        <v>166</v>
      </c>
      <c r="H1558" s="38" t="s">
        <v>166</v>
      </c>
      <c r="I1558" s="38">
        <f>I1559+I1561+I1563+I1565+I1566</f>
        <v>0</v>
      </c>
      <c r="J1558" s="5" t="e">
        <f>I1558/E1558*100</f>
        <v>#DIV/0!</v>
      </c>
      <c r="K1558" s="5" t="s">
        <v>166</v>
      </c>
      <c r="L1558" s="5" t="s">
        <v>166</v>
      </c>
    </row>
    <row r="1559" spans="1:12" hidden="1">
      <c r="A1559" s="91"/>
      <c r="B1559" s="69"/>
      <c r="C1559" s="55"/>
      <c r="D1559" s="12" t="s">
        <v>2</v>
      </c>
      <c r="E1559" s="38">
        <v>0</v>
      </c>
      <c r="F1559" s="40"/>
      <c r="G1559" s="40"/>
      <c r="H1559" s="40"/>
      <c r="I1559" s="40"/>
      <c r="J1559" s="5" t="e">
        <f t="shared" ref="J1559" si="341">I1559/E1559*100</f>
        <v>#DIV/0!</v>
      </c>
      <c r="K1559" s="5" t="e">
        <f>H1559/F1559*100</f>
        <v>#DIV/0!</v>
      </c>
      <c r="L1559" s="5" t="e">
        <f>H1559/G1559*100</f>
        <v>#DIV/0!</v>
      </c>
    </row>
    <row r="1560" spans="1:12" ht="37.5" hidden="1">
      <c r="A1560" s="91"/>
      <c r="B1560" s="69"/>
      <c r="C1560" s="55"/>
      <c r="D1560" s="12" t="s">
        <v>153</v>
      </c>
      <c r="E1560" s="38">
        <v>0</v>
      </c>
      <c r="F1560" s="40"/>
      <c r="G1560" s="40"/>
      <c r="H1560" s="40"/>
      <c r="I1560" s="40"/>
      <c r="J1560" s="5">
        <v>0</v>
      </c>
      <c r="K1560" s="5">
        <v>0</v>
      </c>
      <c r="L1560" s="5">
        <v>0</v>
      </c>
    </row>
    <row r="1561" spans="1:12" ht="37.5" hidden="1">
      <c r="A1561" s="91"/>
      <c r="B1561" s="69"/>
      <c r="C1561" s="55"/>
      <c r="D1561" s="12" t="s">
        <v>6</v>
      </c>
      <c r="E1561" s="38"/>
      <c r="F1561" s="40"/>
      <c r="G1561" s="40"/>
      <c r="H1561" s="40"/>
      <c r="I1561" s="40"/>
      <c r="J1561" s="5">
        <v>0</v>
      </c>
      <c r="K1561" s="5">
        <v>0</v>
      </c>
      <c r="L1561" s="5">
        <v>0</v>
      </c>
    </row>
    <row r="1562" spans="1:12" ht="56.25" hidden="1">
      <c r="A1562" s="91"/>
      <c r="B1562" s="69"/>
      <c r="C1562" s="55"/>
      <c r="D1562" s="13" t="s">
        <v>154</v>
      </c>
      <c r="E1562" s="38"/>
      <c r="F1562" s="40"/>
      <c r="G1562" s="40"/>
      <c r="H1562" s="40"/>
      <c r="I1562" s="40"/>
      <c r="J1562" s="5">
        <v>0</v>
      </c>
      <c r="K1562" s="5">
        <v>0</v>
      </c>
      <c r="L1562" s="5">
        <v>0</v>
      </c>
    </row>
    <row r="1563" spans="1:12" ht="75" hidden="1">
      <c r="A1563" s="91"/>
      <c r="B1563" s="69"/>
      <c r="C1563" s="55"/>
      <c r="D1563" s="13" t="s">
        <v>159</v>
      </c>
      <c r="E1563" s="38"/>
      <c r="F1563" s="40"/>
      <c r="G1563" s="40"/>
      <c r="H1563" s="40"/>
      <c r="I1563" s="40"/>
      <c r="J1563" s="5">
        <v>0</v>
      </c>
      <c r="K1563" s="5">
        <v>0</v>
      </c>
      <c r="L1563" s="5">
        <v>0</v>
      </c>
    </row>
    <row r="1564" spans="1:12" ht="56.25" hidden="1">
      <c r="A1564" s="91"/>
      <c r="B1564" s="69"/>
      <c r="C1564" s="55"/>
      <c r="D1564" s="13" t="s">
        <v>154</v>
      </c>
      <c r="E1564" s="38">
        <v>0</v>
      </c>
      <c r="F1564" s="40"/>
      <c r="G1564" s="40"/>
      <c r="H1564" s="40"/>
      <c r="I1564" s="40"/>
      <c r="J1564" s="5">
        <v>0</v>
      </c>
      <c r="K1564" s="5">
        <v>0</v>
      </c>
      <c r="L1564" s="5">
        <v>0</v>
      </c>
    </row>
    <row r="1565" spans="1:12" hidden="1">
      <c r="A1565" s="91"/>
      <c r="B1565" s="69"/>
      <c r="C1565" s="55"/>
      <c r="D1565" s="12" t="s">
        <v>162</v>
      </c>
      <c r="E1565" s="38">
        <v>0</v>
      </c>
      <c r="F1565" s="38" t="s">
        <v>166</v>
      </c>
      <c r="G1565" s="38" t="s">
        <v>166</v>
      </c>
      <c r="H1565" s="38" t="s">
        <v>166</v>
      </c>
      <c r="I1565" s="40"/>
      <c r="J1565" s="5">
        <v>0</v>
      </c>
      <c r="K1565" s="5" t="s">
        <v>166</v>
      </c>
      <c r="L1565" s="5" t="s">
        <v>166</v>
      </c>
    </row>
    <row r="1566" spans="1:12" ht="37.5" hidden="1">
      <c r="A1566" s="92"/>
      <c r="B1566" s="70"/>
      <c r="C1566" s="56"/>
      <c r="D1566" s="12" t="s">
        <v>163</v>
      </c>
      <c r="E1566" s="38">
        <v>0</v>
      </c>
      <c r="F1566" s="38" t="s">
        <v>166</v>
      </c>
      <c r="G1566" s="38" t="s">
        <v>166</v>
      </c>
      <c r="H1566" s="38" t="s">
        <v>166</v>
      </c>
      <c r="I1566" s="40"/>
      <c r="J1566" s="5">
        <v>0</v>
      </c>
      <c r="K1566" s="5" t="s">
        <v>166</v>
      </c>
      <c r="L1566" s="5" t="s">
        <v>166</v>
      </c>
    </row>
    <row r="1567" spans="1:12">
      <c r="A1567" s="65" t="s">
        <v>448</v>
      </c>
      <c r="B1567" s="68" t="s">
        <v>171</v>
      </c>
      <c r="C1567" s="55" t="s">
        <v>3</v>
      </c>
      <c r="D1567" s="11" t="s">
        <v>1</v>
      </c>
      <c r="E1567" s="38">
        <f>E1568+E1570+E1572+E1574+E1575</f>
        <v>60464.7</v>
      </c>
      <c r="F1567" s="38" t="s">
        <v>166</v>
      </c>
      <c r="G1567" s="38" t="s">
        <v>166</v>
      </c>
      <c r="H1567" s="38" t="s">
        <v>166</v>
      </c>
      <c r="I1567" s="38">
        <f>I1568+I1570+I1572+I1574+I1575</f>
        <v>0</v>
      </c>
      <c r="J1567" s="5">
        <f>I1567/E1567*100</f>
        <v>0</v>
      </c>
      <c r="K1567" s="5" t="s">
        <v>166</v>
      </c>
      <c r="L1567" s="5" t="s">
        <v>166</v>
      </c>
    </row>
    <row r="1568" spans="1:12">
      <c r="A1568" s="66"/>
      <c r="B1568" s="69"/>
      <c r="C1568" s="55"/>
      <c r="D1568" s="12" t="s">
        <v>2</v>
      </c>
      <c r="E1568" s="38">
        <v>60464.7</v>
      </c>
      <c r="F1568" s="41">
        <v>60464.7</v>
      </c>
      <c r="G1568" s="41">
        <v>60374.8</v>
      </c>
      <c r="H1568" s="40"/>
      <c r="I1568" s="40"/>
      <c r="J1568" s="5">
        <f t="shared" ref="J1568" si="342">I1568/E1568*100</f>
        <v>0</v>
      </c>
      <c r="K1568" s="5">
        <f>H1568/F1568*100</f>
        <v>0</v>
      </c>
      <c r="L1568" s="5">
        <f>H1568/G1568*100</f>
        <v>0</v>
      </c>
    </row>
    <row r="1569" spans="1:12" ht="37.5">
      <c r="A1569" s="66"/>
      <c r="B1569" s="69"/>
      <c r="C1569" s="55"/>
      <c r="D1569" s="12" t="s">
        <v>153</v>
      </c>
      <c r="E1569" s="38">
        <v>0</v>
      </c>
      <c r="F1569" s="38">
        <v>0</v>
      </c>
      <c r="G1569" s="38">
        <v>0</v>
      </c>
      <c r="H1569" s="38">
        <v>0</v>
      </c>
      <c r="I1569" s="38">
        <v>0</v>
      </c>
      <c r="J1569" s="5">
        <v>0</v>
      </c>
      <c r="K1569" s="5">
        <v>0</v>
      </c>
      <c r="L1569" s="5">
        <v>0</v>
      </c>
    </row>
    <row r="1570" spans="1:12" ht="37.5">
      <c r="A1570" s="66"/>
      <c r="B1570" s="69"/>
      <c r="C1570" s="55"/>
      <c r="D1570" s="12" t="s">
        <v>6</v>
      </c>
      <c r="E1570" s="38">
        <v>0</v>
      </c>
      <c r="F1570" s="38">
        <v>0</v>
      </c>
      <c r="G1570" s="38">
        <v>0</v>
      </c>
      <c r="H1570" s="38">
        <v>0</v>
      </c>
      <c r="I1570" s="38">
        <v>0</v>
      </c>
      <c r="J1570" s="5">
        <v>0</v>
      </c>
      <c r="K1570" s="5">
        <v>0</v>
      </c>
      <c r="L1570" s="5">
        <v>0</v>
      </c>
    </row>
    <row r="1571" spans="1:12" ht="56.25">
      <c r="A1571" s="66"/>
      <c r="B1571" s="69"/>
      <c r="C1571" s="55"/>
      <c r="D1571" s="13" t="s">
        <v>154</v>
      </c>
      <c r="E1571" s="38">
        <v>0</v>
      </c>
      <c r="F1571" s="38">
        <v>0</v>
      </c>
      <c r="G1571" s="38">
        <v>0</v>
      </c>
      <c r="H1571" s="38">
        <v>0</v>
      </c>
      <c r="I1571" s="38">
        <v>0</v>
      </c>
      <c r="J1571" s="5">
        <v>0</v>
      </c>
      <c r="K1571" s="5">
        <v>0</v>
      </c>
      <c r="L1571" s="5">
        <v>0</v>
      </c>
    </row>
    <row r="1572" spans="1:12" ht="75">
      <c r="A1572" s="66"/>
      <c r="B1572" s="69"/>
      <c r="C1572" s="55"/>
      <c r="D1572" s="13" t="s">
        <v>159</v>
      </c>
      <c r="E1572" s="38">
        <v>0</v>
      </c>
      <c r="F1572" s="38">
        <v>0</v>
      </c>
      <c r="G1572" s="38">
        <v>0</v>
      </c>
      <c r="H1572" s="38">
        <v>0</v>
      </c>
      <c r="I1572" s="38">
        <v>0</v>
      </c>
      <c r="J1572" s="5">
        <v>0</v>
      </c>
      <c r="K1572" s="5">
        <v>0</v>
      </c>
      <c r="L1572" s="5">
        <v>0</v>
      </c>
    </row>
    <row r="1573" spans="1:12" ht="56.25">
      <c r="A1573" s="66"/>
      <c r="B1573" s="69"/>
      <c r="C1573" s="55"/>
      <c r="D1573" s="13" t="s">
        <v>154</v>
      </c>
      <c r="E1573" s="38">
        <v>0</v>
      </c>
      <c r="F1573" s="38">
        <v>0</v>
      </c>
      <c r="G1573" s="38">
        <v>0</v>
      </c>
      <c r="H1573" s="38">
        <v>0</v>
      </c>
      <c r="I1573" s="38">
        <v>0</v>
      </c>
      <c r="J1573" s="5">
        <v>0</v>
      </c>
      <c r="K1573" s="5">
        <v>0</v>
      </c>
      <c r="L1573" s="5">
        <v>0</v>
      </c>
    </row>
    <row r="1574" spans="1:12">
      <c r="A1574" s="66"/>
      <c r="B1574" s="69"/>
      <c r="C1574" s="55"/>
      <c r="D1574" s="12" t="s">
        <v>162</v>
      </c>
      <c r="E1574" s="38">
        <v>0</v>
      </c>
      <c r="F1574" s="38" t="s">
        <v>166</v>
      </c>
      <c r="G1574" s="38" t="s">
        <v>166</v>
      </c>
      <c r="H1574" s="38" t="s">
        <v>166</v>
      </c>
      <c r="I1574" s="38">
        <v>0</v>
      </c>
      <c r="J1574" s="5">
        <v>0</v>
      </c>
      <c r="K1574" s="5" t="s">
        <v>166</v>
      </c>
      <c r="L1574" s="5" t="s">
        <v>166</v>
      </c>
    </row>
    <row r="1575" spans="1:12" ht="37.5">
      <c r="A1575" s="67"/>
      <c r="B1575" s="70"/>
      <c r="C1575" s="56"/>
      <c r="D1575" s="12" t="s">
        <v>163</v>
      </c>
      <c r="E1575" s="38">
        <v>0</v>
      </c>
      <c r="F1575" s="38" t="s">
        <v>166</v>
      </c>
      <c r="G1575" s="38" t="s">
        <v>166</v>
      </c>
      <c r="H1575" s="38" t="s">
        <v>166</v>
      </c>
      <c r="I1575" s="38">
        <v>0</v>
      </c>
      <c r="J1575" s="5">
        <v>0</v>
      </c>
      <c r="K1575" s="5" t="s">
        <v>166</v>
      </c>
      <c r="L1575" s="5" t="s">
        <v>166</v>
      </c>
    </row>
    <row r="1576" spans="1:12">
      <c r="A1576" s="65" t="s">
        <v>449</v>
      </c>
      <c r="B1576" s="68" t="s">
        <v>88</v>
      </c>
      <c r="C1576" s="55" t="s">
        <v>3</v>
      </c>
      <c r="D1576" s="11" t="s">
        <v>1</v>
      </c>
      <c r="E1576" s="38">
        <f>E1577+E1579+E1581+E1583+E1584</f>
        <v>1493734.2999999998</v>
      </c>
      <c r="F1576" s="38" t="s">
        <v>166</v>
      </c>
      <c r="G1576" s="38" t="s">
        <v>166</v>
      </c>
      <c r="H1576" s="38" t="s">
        <v>166</v>
      </c>
      <c r="I1576" s="38">
        <f>I1577+I1579+I1581+I1583+I1584</f>
        <v>231391.9</v>
      </c>
      <c r="J1576" s="5">
        <f>I1576/E1576*100</f>
        <v>15.490833945501553</v>
      </c>
      <c r="K1576" s="5" t="s">
        <v>166</v>
      </c>
      <c r="L1576" s="5" t="s">
        <v>166</v>
      </c>
    </row>
    <row r="1577" spans="1:12">
      <c r="A1577" s="66"/>
      <c r="B1577" s="69"/>
      <c r="C1577" s="55"/>
      <c r="D1577" s="12" t="s">
        <v>2</v>
      </c>
      <c r="E1577" s="38">
        <f>E1586+E1595+E1604+E1613+E1622</f>
        <v>500752.79999999993</v>
      </c>
      <c r="F1577" s="38">
        <f t="shared" ref="F1577:I1577" si="343">F1586+F1595+F1604+F1613+F1622</f>
        <v>500752.79999999993</v>
      </c>
      <c r="G1577" s="38">
        <f t="shared" si="343"/>
        <v>500752.79999999993</v>
      </c>
      <c r="H1577" s="38">
        <f t="shared" si="343"/>
        <v>92915.5</v>
      </c>
      <c r="I1577" s="38">
        <f t="shared" si="343"/>
        <v>92915.5</v>
      </c>
      <c r="J1577" s="5">
        <f t="shared" ref="J1577:J1580" si="344">I1577/E1577*100</f>
        <v>18.555163346066163</v>
      </c>
      <c r="K1577" s="5">
        <f>H1577/F1577*100</f>
        <v>18.555163346066163</v>
      </c>
      <c r="L1577" s="5">
        <f>H1577/G1577*100</f>
        <v>18.555163346066163</v>
      </c>
    </row>
    <row r="1578" spans="1:12" ht="37.5">
      <c r="A1578" s="66"/>
      <c r="B1578" s="69"/>
      <c r="C1578" s="55"/>
      <c r="D1578" s="12" t="s">
        <v>153</v>
      </c>
      <c r="E1578" s="38">
        <f t="shared" ref="E1578:I1584" si="345">E1587+E1596+E1605+E1614+E1623</f>
        <v>122728.1</v>
      </c>
      <c r="F1578" s="38">
        <f t="shared" si="345"/>
        <v>122728.1</v>
      </c>
      <c r="G1578" s="38">
        <f t="shared" si="345"/>
        <v>122728.1</v>
      </c>
      <c r="H1578" s="38">
        <f t="shared" si="345"/>
        <v>17115</v>
      </c>
      <c r="I1578" s="38">
        <f t="shared" si="345"/>
        <v>17115</v>
      </c>
      <c r="J1578" s="5">
        <f t="shared" si="344"/>
        <v>13.945461552814717</v>
      </c>
      <c r="K1578" s="5">
        <f t="shared" ref="K1578:K1580" si="346">H1578/F1578*100</f>
        <v>13.945461552814717</v>
      </c>
      <c r="L1578" s="5">
        <f t="shared" ref="L1578:L1580" si="347">H1578/G1578*100</f>
        <v>13.945461552814717</v>
      </c>
    </row>
    <row r="1579" spans="1:12" ht="37.5">
      <c r="A1579" s="66"/>
      <c r="B1579" s="69"/>
      <c r="C1579" s="55"/>
      <c r="D1579" s="12" t="s">
        <v>6</v>
      </c>
      <c r="E1579" s="38">
        <f t="shared" si="345"/>
        <v>992981.5</v>
      </c>
      <c r="F1579" s="38">
        <f t="shared" si="345"/>
        <v>992981.5</v>
      </c>
      <c r="G1579" s="38">
        <f t="shared" si="345"/>
        <v>992981.5</v>
      </c>
      <c r="H1579" s="38">
        <f t="shared" si="345"/>
        <v>138476.4</v>
      </c>
      <c r="I1579" s="38">
        <f t="shared" si="345"/>
        <v>138476.4</v>
      </c>
      <c r="J1579" s="5">
        <f t="shared" si="344"/>
        <v>13.945516608315462</v>
      </c>
      <c r="K1579" s="5">
        <f t="shared" si="346"/>
        <v>13.945516608315462</v>
      </c>
      <c r="L1579" s="5">
        <f t="shared" si="347"/>
        <v>13.945516608315462</v>
      </c>
    </row>
    <row r="1580" spans="1:12" ht="56.25">
      <c r="A1580" s="66"/>
      <c r="B1580" s="69"/>
      <c r="C1580" s="55"/>
      <c r="D1580" s="13" t="s">
        <v>154</v>
      </c>
      <c r="E1580" s="38">
        <f t="shared" si="345"/>
        <v>992981.5</v>
      </c>
      <c r="F1580" s="38">
        <f t="shared" si="345"/>
        <v>992981.5</v>
      </c>
      <c r="G1580" s="38">
        <f t="shared" si="345"/>
        <v>992981.5</v>
      </c>
      <c r="H1580" s="38">
        <f t="shared" si="345"/>
        <v>138476.4</v>
      </c>
      <c r="I1580" s="38">
        <f t="shared" si="345"/>
        <v>138476.4</v>
      </c>
      <c r="J1580" s="5">
        <f t="shared" si="344"/>
        <v>13.945516608315462</v>
      </c>
      <c r="K1580" s="5">
        <f t="shared" si="346"/>
        <v>13.945516608315462</v>
      </c>
      <c r="L1580" s="5">
        <f t="shared" si="347"/>
        <v>13.945516608315462</v>
      </c>
    </row>
    <row r="1581" spans="1:12" ht="75">
      <c r="A1581" s="66"/>
      <c r="B1581" s="69"/>
      <c r="C1581" s="55"/>
      <c r="D1581" s="13" t="s">
        <v>159</v>
      </c>
      <c r="E1581" s="38">
        <f t="shared" si="345"/>
        <v>0</v>
      </c>
      <c r="F1581" s="38">
        <f t="shared" si="345"/>
        <v>0</v>
      </c>
      <c r="G1581" s="38">
        <f t="shared" si="345"/>
        <v>0</v>
      </c>
      <c r="H1581" s="38">
        <f t="shared" si="345"/>
        <v>0</v>
      </c>
      <c r="I1581" s="38">
        <f t="shared" si="345"/>
        <v>0</v>
      </c>
      <c r="J1581" s="5">
        <v>0</v>
      </c>
      <c r="K1581" s="5">
        <v>0</v>
      </c>
      <c r="L1581" s="5">
        <v>0</v>
      </c>
    </row>
    <row r="1582" spans="1:12" ht="56.25">
      <c r="A1582" s="66"/>
      <c r="B1582" s="69"/>
      <c r="C1582" s="55"/>
      <c r="D1582" s="13" t="s">
        <v>154</v>
      </c>
      <c r="E1582" s="38">
        <f t="shared" si="345"/>
        <v>0</v>
      </c>
      <c r="F1582" s="38">
        <f t="shared" si="345"/>
        <v>0</v>
      </c>
      <c r="G1582" s="38">
        <f t="shared" si="345"/>
        <v>0</v>
      </c>
      <c r="H1582" s="38">
        <f t="shared" si="345"/>
        <v>0</v>
      </c>
      <c r="I1582" s="38">
        <f t="shared" si="345"/>
        <v>0</v>
      </c>
      <c r="J1582" s="5">
        <v>0</v>
      </c>
      <c r="K1582" s="5">
        <v>0</v>
      </c>
      <c r="L1582" s="5">
        <v>0</v>
      </c>
    </row>
    <row r="1583" spans="1:12">
      <c r="A1583" s="66"/>
      <c r="B1583" s="69"/>
      <c r="C1583" s="55"/>
      <c r="D1583" s="12" t="s">
        <v>162</v>
      </c>
      <c r="E1583" s="38">
        <f t="shared" si="345"/>
        <v>0</v>
      </c>
      <c r="F1583" s="38" t="s">
        <v>166</v>
      </c>
      <c r="G1583" s="38" t="s">
        <v>166</v>
      </c>
      <c r="H1583" s="38" t="s">
        <v>166</v>
      </c>
      <c r="I1583" s="38">
        <f t="shared" si="345"/>
        <v>0</v>
      </c>
      <c r="J1583" s="5">
        <v>0</v>
      </c>
      <c r="K1583" s="5" t="s">
        <v>166</v>
      </c>
      <c r="L1583" s="5" t="s">
        <v>166</v>
      </c>
    </row>
    <row r="1584" spans="1:12" ht="37.5">
      <c r="A1584" s="67"/>
      <c r="B1584" s="70"/>
      <c r="C1584" s="56"/>
      <c r="D1584" s="12" t="s">
        <v>163</v>
      </c>
      <c r="E1584" s="38">
        <f t="shared" si="345"/>
        <v>0</v>
      </c>
      <c r="F1584" s="38" t="s">
        <v>166</v>
      </c>
      <c r="G1584" s="38" t="s">
        <v>166</v>
      </c>
      <c r="H1584" s="38" t="s">
        <v>166</v>
      </c>
      <c r="I1584" s="38">
        <f t="shared" si="345"/>
        <v>0</v>
      </c>
      <c r="J1584" s="5">
        <v>0</v>
      </c>
      <c r="K1584" s="5" t="s">
        <v>166</v>
      </c>
      <c r="L1584" s="5" t="s">
        <v>166</v>
      </c>
    </row>
    <row r="1585" spans="1:12">
      <c r="A1585" s="65" t="s">
        <v>450</v>
      </c>
      <c r="B1585" s="68" t="s">
        <v>75</v>
      </c>
      <c r="C1585" s="55" t="s">
        <v>3</v>
      </c>
      <c r="D1585" s="11" t="s">
        <v>1</v>
      </c>
      <c r="E1585" s="38">
        <f>E1586+E1588+E1590+E1592+E1593</f>
        <v>352000.6</v>
      </c>
      <c r="F1585" s="38" t="s">
        <v>166</v>
      </c>
      <c r="G1585" s="38" t="s">
        <v>166</v>
      </c>
      <c r="H1585" s="38" t="s">
        <v>166</v>
      </c>
      <c r="I1585" s="38">
        <f>I1586+I1588+I1590+I1592+I1593</f>
        <v>71520.800000000003</v>
      </c>
      <c r="J1585" s="5">
        <f>I1585/E1585*100</f>
        <v>20.318374457316267</v>
      </c>
      <c r="K1585" s="5" t="s">
        <v>166</v>
      </c>
      <c r="L1585" s="5" t="s">
        <v>166</v>
      </c>
    </row>
    <row r="1586" spans="1:12">
      <c r="A1586" s="66"/>
      <c r="B1586" s="69"/>
      <c r="C1586" s="55"/>
      <c r="D1586" s="12" t="s">
        <v>2</v>
      </c>
      <c r="E1586" s="38">
        <v>352000.6</v>
      </c>
      <c r="F1586" s="41">
        <v>352000.6</v>
      </c>
      <c r="G1586" s="41">
        <v>352000.6</v>
      </c>
      <c r="H1586" s="41">
        <v>71520.800000000003</v>
      </c>
      <c r="I1586" s="41">
        <v>71520.800000000003</v>
      </c>
      <c r="J1586" s="5">
        <f t="shared" ref="J1586" si="348">I1586/E1586*100</f>
        <v>20.318374457316267</v>
      </c>
      <c r="K1586" s="5">
        <f>H1586/F1586*100</f>
        <v>20.318374457316267</v>
      </c>
      <c r="L1586" s="5">
        <f>H1586/G1586*100</f>
        <v>20.318374457316267</v>
      </c>
    </row>
    <row r="1587" spans="1:12" ht="37.5">
      <c r="A1587" s="66"/>
      <c r="B1587" s="69"/>
      <c r="C1587" s="55"/>
      <c r="D1587" s="12" t="s">
        <v>153</v>
      </c>
      <c r="E1587" s="38">
        <v>0</v>
      </c>
      <c r="F1587" s="38">
        <v>0</v>
      </c>
      <c r="G1587" s="38">
        <v>0</v>
      </c>
      <c r="H1587" s="38">
        <v>0</v>
      </c>
      <c r="I1587" s="38">
        <v>0</v>
      </c>
      <c r="J1587" s="5">
        <v>0</v>
      </c>
      <c r="K1587" s="5">
        <v>0</v>
      </c>
      <c r="L1587" s="5">
        <v>0</v>
      </c>
    </row>
    <row r="1588" spans="1:12" ht="37.5">
      <c r="A1588" s="66"/>
      <c r="B1588" s="69"/>
      <c r="C1588" s="55"/>
      <c r="D1588" s="12" t="s">
        <v>6</v>
      </c>
      <c r="E1588" s="38">
        <v>0</v>
      </c>
      <c r="F1588" s="38">
        <v>0</v>
      </c>
      <c r="G1588" s="38">
        <v>0</v>
      </c>
      <c r="H1588" s="38">
        <v>0</v>
      </c>
      <c r="I1588" s="38">
        <v>0</v>
      </c>
      <c r="J1588" s="5">
        <v>0</v>
      </c>
      <c r="K1588" s="5">
        <v>0</v>
      </c>
      <c r="L1588" s="5">
        <v>0</v>
      </c>
    </row>
    <row r="1589" spans="1:12" ht="56.25">
      <c r="A1589" s="66"/>
      <c r="B1589" s="69"/>
      <c r="C1589" s="55"/>
      <c r="D1589" s="13" t="s">
        <v>154</v>
      </c>
      <c r="E1589" s="38">
        <v>0</v>
      </c>
      <c r="F1589" s="38">
        <v>0</v>
      </c>
      <c r="G1589" s="38">
        <v>0</v>
      </c>
      <c r="H1589" s="38">
        <v>0</v>
      </c>
      <c r="I1589" s="38">
        <v>0</v>
      </c>
      <c r="J1589" s="5">
        <v>0</v>
      </c>
      <c r="K1589" s="5">
        <v>0</v>
      </c>
      <c r="L1589" s="5">
        <v>0</v>
      </c>
    </row>
    <row r="1590" spans="1:12" ht="75">
      <c r="A1590" s="66"/>
      <c r="B1590" s="69"/>
      <c r="C1590" s="55"/>
      <c r="D1590" s="13" t="s">
        <v>159</v>
      </c>
      <c r="E1590" s="38">
        <v>0</v>
      </c>
      <c r="F1590" s="38">
        <v>0</v>
      </c>
      <c r="G1590" s="38">
        <v>0</v>
      </c>
      <c r="H1590" s="38">
        <v>0</v>
      </c>
      <c r="I1590" s="38">
        <v>0</v>
      </c>
      <c r="J1590" s="5">
        <v>0</v>
      </c>
      <c r="K1590" s="5">
        <v>0</v>
      </c>
      <c r="L1590" s="5">
        <v>0</v>
      </c>
    </row>
    <row r="1591" spans="1:12" ht="56.25">
      <c r="A1591" s="66"/>
      <c r="B1591" s="69"/>
      <c r="C1591" s="55"/>
      <c r="D1591" s="13" t="s">
        <v>154</v>
      </c>
      <c r="E1591" s="38">
        <v>0</v>
      </c>
      <c r="F1591" s="38">
        <v>0</v>
      </c>
      <c r="G1591" s="38">
        <v>0</v>
      </c>
      <c r="H1591" s="38">
        <v>0</v>
      </c>
      <c r="I1591" s="38">
        <v>0</v>
      </c>
      <c r="J1591" s="5">
        <v>0</v>
      </c>
      <c r="K1591" s="5">
        <v>0</v>
      </c>
      <c r="L1591" s="5">
        <v>0</v>
      </c>
    </row>
    <row r="1592" spans="1:12">
      <c r="A1592" s="66"/>
      <c r="B1592" s="69"/>
      <c r="C1592" s="55"/>
      <c r="D1592" s="12" t="s">
        <v>162</v>
      </c>
      <c r="E1592" s="38">
        <v>0</v>
      </c>
      <c r="F1592" s="38" t="s">
        <v>166</v>
      </c>
      <c r="G1592" s="38" t="s">
        <v>166</v>
      </c>
      <c r="H1592" s="38" t="s">
        <v>166</v>
      </c>
      <c r="I1592" s="38">
        <v>0</v>
      </c>
      <c r="J1592" s="5">
        <v>0</v>
      </c>
      <c r="K1592" s="5" t="s">
        <v>166</v>
      </c>
      <c r="L1592" s="5" t="s">
        <v>166</v>
      </c>
    </row>
    <row r="1593" spans="1:12" ht="37.5">
      <c r="A1593" s="67"/>
      <c r="B1593" s="70"/>
      <c r="C1593" s="56"/>
      <c r="D1593" s="12" t="s">
        <v>163</v>
      </c>
      <c r="E1593" s="38">
        <v>0</v>
      </c>
      <c r="F1593" s="38" t="s">
        <v>166</v>
      </c>
      <c r="G1593" s="38" t="s">
        <v>166</v>
      </c>
      <c r="H1593" s="38" t="s">
        <v>166</v>
      </c>
      <c r="I1593" s="38">
        <v>0</v>
      </c>
      <c r="J1593" s="5">
        <v>0</v>
      </c>
      <c r="K1593" s="5" t="s">
        <v>166</v>
      </c>
      <c r="L1593" s="5" t="s">
        <v>166</v>
      </c>
    </row>
    <row r="1594" spans="1:12">
      <c r="A1594" s="65" t="s">
        <v>451</v>
      </c>
      <c r="B1594" s="68" t="s">
        <v>76</v>
      </c>
      <c r="C1594" s="55" t="s">
        <v>3</v>
      </c>
      <c r="D1594" s="11" t="s">
        <v>1</v>
      </c>
      <c r="E1594" s="38">
        <f>E1595+E1597+E1599+E1601+E1602</f>
        <v>18080.599999999999</v>
      </c>
      <c r="F1594" s="38" t="s">
        <v>166</v>
      </c>
      <c r="G1594" s="38" t="s">
        <v>166</v>
      </c>
      <c r="H1594" s="38" t="s">
        <v>166</v>
      </c>
      <c r="I1594" s="38">
        <f>I1595+I1597+I1599+I1601+I1602</f>
        <v>3540</v>
      </c>
      <c r="J1594" s="5">
        <f>I1594/E1594*100</f>
        <v>19.578996272247604</v>
      </c>
      <c r="K1594" s="5" t="s">
        <v>166</v>
      </c>
      <c r="L1594" s="5" t="s">
        <v>166</v>
      </c>
    </row>
    <row r="1595" spans="1:12">
      <c r="A1595" s="66"/>
      <c r="B1595" s="69"/>
      <c r="C1595" s="55"/>
      <c r="D1595" s="12" t="s">
        <v>2</v>
      </c>
      <c r="E1595" s="38">
        <v>18080.599999999999</v>
      </c>
      <c r="F1595" s="41">
        <v>18080.599999999999</v>
      </c>
      <c r="G1595" s="41">
        <v>18080.599999999999</v>
      </c>
      <c r="H1595" s="41">
        <v>3540</v>
      </c>
      <c r="I1595" s="41">
        <v>3540</v>
      </c>
      <c r="J1595" s="5">
        <f t="shared" ref="J1595" si="349">I1595/E1595*100</f>
        <v>19.578996272247604</v>
      </c>
      <c r="K1595" s="5">
        <f>H1595/F1595*100</f>
        <v>19.578996272247604</v>
      </c>
      <c r="L1595" s="5">
        <f>H1595/G1595*100</f>
        <v>19.578996272247604</v>
      </c>
    </row>
    <row r="1596" spans="1:12" ht="37.5">
      <c r="A1596" s="66"/>
      <c r="B1596" s="69"/>
      <c r="C1596" s="55"/>
      <c r="D1596" s="12" t="s">
        <v>153</v>
      </c>
      <c r="E1596" s="38">
        <v>0</v>
      </c>
      <c r="F1596" s="38">
        <v>0</v>
      </c>
      <c r="G1596" s="38">
        <v>0</v>
      </c>
      <c r="H1596" s="38">
        <v>0</v>
      </c>
      <c r="I1596" s="38">
        <v>0</v>
      </c>
      <c r="J1596" s="5">
        <v>0</v>
      </c>
      <c r="K1596" s="5">
        <v>0</v>
      </c>
      <c r="L1596" s="5">
        <v>0</v>
      </c>
    </row>
    <row r="1597" spans="1:12" ht="37.5">
      <c r="A1597" s="66"/>
      <c r="B1597" s="69"/>
      <c r="C1597" s="55"/>
      <c r="D1597" s="12" t="s">
        <v>6</v>
      </c>
      <c r="E1597" s="38">
        <v>0</v>
      </c>
      <c r="F1597" s="38">
        <v>0</v>
      </c>
      <c r="G1597" s="38">
        <v>0</v>
      </c>
      <c r="H1597" s="38">
        <v>0</v>
      </c>
      <c r="I1597" s="38">
        <v>0</v>
      </c>
      <c r="J1597" s="5">
        <v>0</v>
      </c>
      <c r="K1597" s="5">
        <v>0</v>
      </c>
      <c r="L1597" s="5">
        <v>0</v>
      </c>
    </row>
    <row r="1598" spans="1:12" ht="56.25">
      <c r="A1598" s="66"/>
      <c r="B1598" s="69"/>
      <c r="C1598" s="55"/>
      <c r="D1598" s="13" t="s">
        <v>154</v>
      </c>
      <c r="E1598" s="38">
        <v>0</v>
      </c>
      <c r="F1598" s="38">
        <v>0</v>
      </c>
      <c r="G1598" s="38">
        <v>0</v>
      </c>
      <c r="H1598" s="38">
        <v>0</v>
      </c>
      <c r="I1598" s="38">
        <v>0</v>
      </c>
      <c r="J1598" s="5">
        <v>0</v>
      </c>
      <c r="K1598" s="5">
        <v>0</v>
      </c>
      <c r="L1598" s="5">
        <v>0</v>
      </c>
    </row>
    <row r="1599" spans="1:12" ht="75">
      <c r="A1599" s="66"/>
      <c r="B1599" s="69"/>
      <c r="C1599" s="55"/>
      <c r="D1599" s="13" t="s">
        <v>159</v>
      </c>
      <c r="E1599" s="38">
        <v>0</v>
      </c>
      <c r="F1599" s="38">
        <v>0</v>
      </c>
      <c r="G1599" s="38">
        <v>0</v>
      </c>
      <c r="H1599" s="38">
        <v>0</v>
      </c>
      <c r="I1599" s="38">
        <v>0</v>
      </c>
      <c r="J1599" s="5">
        <v>0</v>
      </c>
      <c r="K1599" s="5">
        <v>0</v>
      </c>
      <c r="L1599" s="5">
        <v>0</v>
      </c>
    </row>
    <row r="1600" spans="1:12" ht="56.25">
      <c r="A1600" s="66"/>
      <c r="B1600" s="69"/>
      <c r="C1600" s="55"/>
      <c r="D1600" s="13" t="s">
        <v>154</v>
      </c>
      <c r="E1600" s="38">
        <v>0</v>
      </c>
      <c r="F1600" s="38">
        <v>0</v>
      </c>
      <c r="G1600" s="38">
        <v>0</v>
      </c>
      <c r="H1600" s="38">
        <v>0</v>
      </c>
      <c r="I1600" s="38">
        <v>0</v>
      </c>
      <c r="J1600" s="5">
        <v>0</v>
      </c>
      <c r="K1600" s="5">
        <v>0</v>
      </c>
      <c r="L1600" s="5">
        <v>0</v>
      </c>
    </row>
    <row r="1601" spans="1:12">
      <c r="A1601" s="66"/>
      <c r="B1601" s="69"/>
      <c r="C1601" s="55"/>
      <c r="D1601" s="12" t="s">
        <v>162</v>
      </c>
      <c r="E1601" s="38">
        <v>0</v>
      </c>
      <c r="F1601" s="38" t="s">
        <v>166</v>
      </c>
      <c r="G1601" s="38" t="s">
        <v>166</v>
      </c>
      <c r="H1601" s="38" t="s">
        <v>166</v>
      </c>
      <c r="I1601" s="38">
        <v>0</v>
      </c>
      <c r="J1601" s="5">
        <v>0</v>
      </c>
      <c r="K1601" s="5" t="s">
        <v>166</v>
      </c>
      <c r="L1601" s="5" t="s">
        <v>166</v>
      </c>
    </row>
    <row r="1602" spans="1:12" ht="37.5">
      <c r="A1602" s="67"/>
      <c r="B1602" s="70"/>
      <c r="C1602" s="56"/>
      <c r="D1602" s="12" t="s">
        <v>163</v>
      </c>
      <c r="E1602" s="38">
        <v>0</v>
      </c>
      <c r="F1602" s="38" t="s">
        <v>166</v>
      </c>
      <c r="G1602" s="38" t="s">
        <v>166</v>
      </c>
      <c r="H1602" s="38" t="s">
        <v>166</v>
      </c>
      <c r="I1602" s="38">
        <v>0</v>
      </c>
      <c r="J1602" s="5">
        <v>0</v>
      </c>
      <c r="K1602" s="5" t="s">
        <v>166</v>
      </c>
      <c r="L1602" s="5" t="s">
        <v>166</v>
      </c>
    </row>
    <row r="1603" spans="1:12">
      <c r="A1603" s="65" t="s">
        <v>452</v>
      </c>
      <c r="B1603" s="68" t="s">
        <v>453</v>
      </c>
      <c r="C1603" s="55" t="s">
        <v>3</v>
      </c>
      <c r="D1603" s="11" t="s">
        <v>1</v>
      </c>
      <c r="E1603" s="38">
        <f>E1604+E1606+E1608+E1610+E1611</f>
        <v>1115709.6000000001</v>
      </c>
      <c r="F1603" s="38" t="s">
        <v>166</v>
      </c>
      <c r="G1603" s="38" t="s">
        <v>166</v>
      </c>
      <c r="H1603" s="38" t="s">
        <v>166</v>
      </c>
      <c r="I1603" s="38">
        <f>I1604+I1606+I1608+I1610+I1611</f>
        <v>155591.4</v>
      </c>
      <c r="J1603" s="5">
        <f>I1603/E1603*100</f>
        <v>13.945510552208207</v>
      </c>
      <c r="K1603" s="5" t="s">
        <v>166</v>
      </c>
      <c r="L1603" s="5" t="s">
        <v>166</v>
      </c>
    </row>
    <row r="1604" spans="1:12">
      <c r="A1604" s="66"/>
      <c r="B1604" s="69"/>
      <c r="C1604" s="55"/>
      <c r="D1604" s="12" t="s">
        <v>2</v>
      </c>
      <c r="E1604" s="38">
        <v>122728.1</v>
      </c>
      <c r="F1604" s="38">
        <v>122728.1</v>
      </c>
      <c r="G1604" s="38">
        <v>122728.1</v>
      </c>
      <c r="H1604" s="41">
        <v>17115</v>
      </c>
      <c r="I1604" s="41">
        <v>17115</v>
      </c>
      <c r="J1604" s="5">
        <f t="shared" ref="J1604:J1607" si="350">I1604/E1604*100</f>
        <v>13.945461552814717</v>
      </c>
      <c r="K1604" s="5">
        <f>H1604/F1604*100</f>
        <v>13.945461552814717</v>
      </c>
      <c r="L1604" s="5">
        <f>H1604/G1604*100</f>
        <v>13.945461552814717</v>
      </c>
    </row>
    <row r="1605" spans="1:12" ht="37.5">
      <c r="A1605" s="66"/>
      <c r="B1605" s="69"/>
      <c r="C1605" s="55"/>
      <c r="D1605" s="12" t="s">
        <v>153</v>
      </c>
      <c r="E1605" s="38">
        <v>122728.1</v>
      </c>
      <c r="F1605" s="38">
        <v>122728.1</v>
      </c>
      <c r="G1605" s="38">
        <v>122728.1</v>
      </c>
      <c r="H1605" s="41">
        <v>17115</v>
      </c>
      <c r="I1605" s="41">
        <v>17115</v>
      </c>
      <c r="J1605" s="5">
        <f t="shared" si="350"/>
        <v>13.945461552814717</v>
      </c>
      <c r="K1605" s="5">
        <f t="shared" ref="K1605:K1607" si="351">H1605/F1605*100</f>
        <v>13.945461552814717</v>
      </c>
      <c r="L1605" s="5">
        <f t="shared" ref="L1605:L1607" si="352">H1605/G1605*100</f>
        <v>13.945461552814717</v>
      </c>
    </row>
    <row r="1606" spans="1:12" ht="37.5">
      <c r="A1606" s="66"/>
      <c r="B1606" s="69"/>
      <c r="C1606" s="55"/>
      <c r="D1606" s="12" t="s">
        <v>6</v>
      </c>
      <c r="E1606" s="38">
        <v>992981.5</v>
      </c>
      <c r="F1606" s="38">
        <v>992981.5</v>
      </c>
      <c r="G1606" s="38">
        <v>992981.5</v>
      </c>
      <c r="H1606" s="41">
        <v>138476.4</v>
      </c>
      <c r="I1606" s="41">
        <v>138476.4</v>
      </c>
      <c r="J1606" s="5">
        <f t="shared" si="350"/>
        <v>13.945516608315462</v>
      </c>
      <c r="K1606" s="5">
        <f t="shared" si="351"/>
        <v>13.945516608315462</v>
      </c>
      <c r="L1606" s="5">
        <f t="shared" si="352"/>
        <v>13.945516608315462</v>
      </c>
    </row>
    <row r="1607" spans="1:12" ht="56.25">
      <c r="A1607" s="66"/>
      <c r="B1607" s="69"/>
      <c r="C1607" s="55"/>
      <c r="D1607" s="13" t="s">
        <v>154</v>
      </c>
      <c r="E1607" s="38">
        <v>992981.5</v>
      </c>
      <c r="F1607" s="38">
        <v>992981.5</v>
      </c>
      <c r="G1607" s="38">
        <v>992981.5</v>
      </c>
      <c r="H1607" s="41">
        <v>138476.4</v>
      </c>
      <c r="I1607" s="41">
        <v>138476.4</v>
      </c>
      <c r="J1607" s="5">
        <f t="shared" si="350"/>
        <v>13.945516608315462</v>
      </c>
      <c r="K1607" s="5">
        <f t="shared" si="351"/>
        <v>13.945516608315462</v>
      </c>
      <c r="L1607" s="5">
        <f t="shared" si="352"/>
        <v>13.945516608315462</v>
      </c>
    </row>
    <row r="1608" spans="1:12" ht="75">
      <c r="A1608" s="66"/>
      <c r="B1608" s="69"/>
      <c r="C1608" s="55"/>
      <c r="D1608" s="13" t="s">
        <v>159</v>
      </c>
      <c r="E1608" s="38">
        <v>0</v>
      </c>
      <c r="F1608" s="40">
        <v>0</v>
      </c>
      <c r="G1608" s="40">
        <v>0</v>
      </c>
      <c r="H1608" s="40">
        <v>0</v>
      </c>
      <c r="I1608" s="40">
        <v>0</v>
      </c>
      <c r="J1608" s="5">
        <v>0</v>
      </c>
      <c r="K1608" s="5">
        <v>0</v>
      </c>
      <c r="L1608" s="5">
        <v>0</v>
      </c>
    </row>
    <row r="1609" spans="1:12" ht="56.25">
      <c r="A1609" s="66"/>
      <c r="B1609" s="69"/>
      <c r="C1609" s="55"/>
      <c r="D1609" s="13" t="s">
        <v>154</v>
      </c>
      <c r="E1609" s="38">
        <v>0</v>
      </c>
      <c r="F1609" s="40">
        <v>0</v>
      </c>
      <c r="G1609" s="40">
        <v>0</v>
      </c>
      <c r="H1609" s="40">
        <v>0</v>
      </c>
      <c r="I1609" s="40">
        <v>0</v>
      </c>
      <c r="J1609" s="5">
        <v>0</v>
      </c>
      <c r="K1609" s="5">
        <v>0</v>
      </c>
      <c r="L1609" s="5">
        <v>0</v>
      </c>
    </row>
    <row r="1610" spans="1:12">
      <c r="A1610" s="66"/>
      <c r="B1610" s="69"/>
      <c r="C1610" s="55"/>
      <c r="D1610" s="12" t="s">
        <v>162</v>
      </c>
      <c r="E1610" s="38">
        <v>0</v>
      </c>
      <c r="F1610" s="38" t="s">
        <v>166</v>
      </c>
      <c r="G1610" s="38" t="s">
        <v>166</v>
      </c>
      <c r="H1610" s="38" t="s">
        <v>166</v>
      </c>
      <c r="I1610" s="40">
        <v>0</v>
      </c>
      <c r="J1610" s="5">
        <v>0</v>
      </c>
      <c r="K1610" s="5" t="s">
        <v>166</v>
      </c>
      <c r="L1610" s="5" t="s">
        <v>166</v>
      </c>
    </row>
    <row r="1611" spans="1:12" ht="37.5">
      <c r="A1611" s="67"/>
      <c r="B1611" s="70"/>
      <c r="C1611" s="56"/>
      <c r="D1611" s="12" t="s">
        <v>163</v>
      </c>
      <c r="E1611" s="38">
        <v>0</v>
      </c>
      <c r="F1611" s="38" t="s">
        <v>166</v>
      </c>
      <c r="G1611" s="38" t="s">
        <v>166</v>
      </c>
      <c r="H1611" s="38" t="s">
        <v>166</v>
      </c>
      <c r="I1611" s="40">
        <v>0</v>
      </c>
      <c r="J1611" s="5">
        <v>0</v>
      </c>
      <c r="K1611" s="5" t="s">
        <v>166</v>
      </c>
      <c r="L1611" s="5" t="s">
        <v>166</v>
      </c>
    </row>
    <row r="1612" spans="1:12" hidden="1">
      <c r="A1612" s="65" t="s">
        <v>454</v>
      </c>
      <c r="B1612" s="68" t="s">
        <v>455</v>
      </c>
      <c r="C1612" s="55" t="s">
        <v>3</v>
      </c>
      <c r="D1612" s="11" t="s">
        <v>1</v>
      </c>
      <c r="E1612" s="38">
        <f>E1613+E1615+E1617+E1619+E1620</f>
        <v>0</v>
      </c>
      <c r="F1612" s="38" t="s">
        <v>166</v>
      </c>
      <c r="G1612" s="38" t="s">
        <v>166</v>
      </c>
      <c r="H1612" s="38" t="s">
        <v>166</v>
      </c>
      <c r="I1612" s="38">
        <f>I1613+I1615+I1617+I1619+I1620</f>
        <v>0</v>
      </c>
      <c r="J1612" s="5" t="e">
        <f>I1612/E1612*100</f>
        <v>#DIV/0!</v>
      </c>
      <c r="K1612" s="5" t="s">
        <v>166</v>
      </c>
      <c r="L1612" s="5" t="s">
        <v>166</v>
      </c>
    </row>
    <row r="1613" spans="1:12" hidden="1">
      <c r="A1613" s="66"/>
      <c r="B1613" s="69"/>
      <c r="C1613" s="55"/>
      <c r="D1613" s="12" t="s">
        <v>2</v>
      </c>
      <c r="E1613" s="38">
        <v>0</v>
      </c>
      <c r="F1613" s="40"/>
      <c r="G1613" s="40"/>
      <c r="H1613" s="40"/>
      <c r="I1613" s="40"/>
      <c r="J1613" s="5" t="e">
        <f t="shared" ref="J1613" si="353">I1613/E1613*100</f>
        <v>#DIV/0!</v>
      </c>
      <c r="K1613" s="5" t="e">
        <f>H1613/F1613*100</f>
        <v>#DIV/0!</v>
      </c>
      <c r="L1613" s="5" t="e">
        <f>H1613/G1613*100</f>
        <v>#DIV/0!</v>
      </c>
    </row>
    <row r="1614" spans="1:12" ht="37.5" hidden="1">
      <c r="A1614" s="66"/>
      <c r="B1614" s="69"/>
      <c r="C1614" s="55"/>
      <c r="D1614" s="12" t="s">
        <v>153</v>
      </c>
      <c r="E1614" s="38">
        <v>0</v>
      </c>
      <c r="F1614" s="40"/>
      <c r="G1614" s="40"/>
      <c r="H1614" s="40"/>
      <c r="I1614" s="40"/>
      <c r="J1614" s="5">
        <v>0</v>
      </c>
      <c r="K1614" s="5">
        <v>0</v>
      </c>
      <c r="L1614" s="5">
        <v>0</v>
      </c>
    </row>
    <row r="1615" spans="1:12" ht="37.5" hidden="1">
      <c r="A1615" s="66"/>
      <c r="B1615" s="69"/>
      <c r="C1615" s="55"/>
      <c r="D1615" s="12" t="s">
        <v>6</v>
      </c>
      <c r="E1615" s="38"/>
      <c r="F1615" s="40"/>
      <c r="G1615" s="40"/>
      <c r="H1615" s="40"/>
      <c r="I1615" s="40"/>
      <c r="J1615" s="5">
        <v>0</v>
      </c>
      <c r="K1615" s="5">
        <v>0</v>
      </c>
      <c r="L1615" s="5">
        <v>0</v>
      </c>
    </row>
    <row r="1616" spans="1:12" ht="56.25" hidden="1">
      <c r="A1616" s="66"/>
      <c r="B1616" s="69"/>
      <c r="C1616" s="55"/>
      <c r="D1616" s="13" t="s">
        <v>154</v>
      </c>
      <c r="E1616" s="38"/>
      <c r="F1616" s="40"/>
      <c r="G1616" s="40"/>
      <c r="H1616" s="40"/>
      <c r="I1616" s="40"/>
      <c r="J1616" s="5">
        <v>0</v>
      </c>
      <c r="K1616" s="5">
        <v>0</v>
      </c>
      <c r="L1616" s="5">
        <v>0</v>
      </c>
    </row>
    <row r="1617" spans="1:12" ht="75" hidden="1">
      <c r="A1617" s="66"/>
      <c r="B1617" s="69"/>
      <c r="C1617" s="55"/>
      <c r="D1617" s="13" t="s">
        <v>159</v>
      </c>
      <c r="E1617" s="38"/>
      <c r="F1617" s="40"/>
      <c r="G1617" s="40"/>
      <c r="H1617" s="40"/>
      <c r="I1617" s="40"/>
      <c r="J1617" s="5">
        <v>0</v>
      </c>
      <c r="K1617" s="5">
        <v>0</v>
      </c>
      <c r="L1617" s="5">
        <v>0</v>
      </c>
    </row>
    <row r="1618" spans="1:12" ht="56.25" hidden="1">
      <c r="A1618" s="66"/>
      <c r="B1618" s="69"/>
      <c r="C1618" s="55"/>
      <c r="D1618" s="13" t="s">
        <v>154</v>
      </c>
      <c r="E1618" s="38">
        <v>0</v>
      </c>
      <c r="F1618" s="40"/>
      <c r="G1618" s="40"/>
      <c r="H1618" s="40"/>
      <c r="I1618" s="40"/>
      <c r="J1618" s="5">
        <v>0</v>
      </c>
      <c r="K1618" s="5">
        <v>0</v>
      </c>
      <c r="L1618" s="5">
        <v>0</v>
      </c>
    </row>
    <row r="1619" spans="1:12" hidden="1">
      <c r="A1619" s="66"/>
      <c r="B1619" s="69"/>
      <c r="C1619" s="55"/>
      <c r="D1619" s="12" t="s">
        <v>162</v>
      </c>
      <c r="E1619" s="38">
        <v>0</v>
      </c>
      <c r="F1619" s="38" t="s">
        <v>166</v>
      </c>
      <c r="G1619" s="38" t="s">
        <v>166</v>
      </c>
      <c r="H1619" s="38" t="s">
        <v>166</v>
      </c>
      <c r="I1619" s="40"/>
      <c r="J1619" s="5">
        <v>0</v>
      </c>
      <c r="K1619" s="5" t="s">
        <v>166</v>
      </c>
      <c r="L1619" s="5" t="s">
        <v>166</v>
      </c>
    </row>
    <row r="1620" spans="1:12" ht="37.5" hidden="1">
      <c r="A1620" s="67"/>
      <c r="B1620" s="70"/>
      <c r="C1620" s="56"/>
      <c r="D1620" s="12" t="s">
        <v>163</v>
      </c>
      <c r="E1620" s="38">
        <v>0</v>
      </c>
      <c r="F1620" s="38" t="s">
        <v>166</v>
      </c>
      <c r="G1620" s="38" t="s">
        <v>166</v>
      </c>
      <c r="H1620" s="38" t="s">
        <v>166</v>
      </c>
      <c r="I1620" s="40"/>
      <c r="J1620" s="5">
        <v>0</v>
      </c>
      <c r="K1620" s="5" t="s">
        <v>166</v>
      </c>
      <c r="L1620" s="5" t="s">
        <v>166</v>
      </c>
    </row>
    <row r="1621" spans="1:12">
      <c r="A1621" s="65" t="s">
        <v>456</v>
      </c>
      <c r="B1621" s="68" t="s">
        <v>198</v>
      </c>
      <c r="C1621" s="55" t="s">
        <v>3</v>
      </c>
      <c r="D1621" s="11" t="s">
        <v>1</v>
      </c>
      <c r="E1621" s="38">
        <f>E1622+E1624+E1626+E1628+E1629</f>
        <v>7943.5</v>
      </c>
      <c r="F1621" s="38" t="s">
        <v>166</v>
      </c>
      <c r="G1621" s="38" t="s">
        <v>166</v>
      </c>
      <c r="H1621" s="38" t="s">
        <v>166</v>
      </c>
      <c r="I1621" s="38">
        <f>I1622+I1624+I1626+I1628+I1629</f>
        <v>739.7</v>
      </c>
      <c r="J1621" s="5">
        <f>I1621/E1621*100</f>
        <v>9.3120161138037396</v>
      </c>
      <c r="K1621" s="5" t="s">
        <v>166</v>
      </c>
      <c r="L1621" s="5" t="s">
        <v>166</v>
      </c>
    </row>
    <row r="1622" spans="1:12">
      <c r="A1622" s="66"/>
      <c r="B1622" s="69"/>
      <c r="C1622" s="55"/>
      <c r="D1622" s="12" t="s">
        <v>2</v>
      </c>
      <c r="E1622" s="38">
        <v>7943.5</v>
      </c>
      <c r="F1622" s="41">
        <v>7943.5</v>
      </c>
      <c r="G1622" s="41">
        <v>7943.5</v>
      </c>
      <c r="H1622" s="41">
        <v>739.7</v>
      </c>
      <c r="I1622" s="41">
        <v>739.7</v>
      </c>
      <c r="J1622" s="5">
        <f t="shared" ref="J1622" si="354">I1622/E1622*100</f>
        <v>9.3120161138037396</v>
      </c>
      <c r="K1622" s="5">
        <f>H1622/F1622*100</f>
        <v>9.3120161138037396</v>
      </c>
      <c r="L1622" s="5">
        <f>H1622/G1622*100</f>
        <v>9.3120161138037396</v>
      </c>
    </row>
    <row r="1623" spans="1:12" ht="37.5">
      <c r="A1623" s="66"/>
      <c r="B1623" s="69"/>
      <c r="C1623" s="55"/>
      <c r="D1623" s="12" t="s">
        <v>153</v>
      </c>
      <c r="E1623" s="38">
        <v>0</v>
      </c>
      <c r="F1623" s="40">
        <v>0</v>
      </c>
      <c r="G1623" s="40">
        <v>0</v>
      </c>
      <c r="H1623" s="40">
        <v>0</v>
      </c>
      <c r="I1623" s="40">
        <v>0</v>
      </c>
      <c r="J1623" s="5">
        <v>0</v>
      </c>
      <c r="K1623" s="5">
        <v>0</v>
      </c>
      <c r="L1623" s="5">
        <v>0</v>
      </c>
    </row>
    <row r="1624" spans="1:12" ht="37.5">
      <c r="A1624" s="66"/>
      <c r="B1624" s="69"/>
      <c r="C1624" s="55"/>
      <c r="D1624" s="12" t="s">
        <v>6</v>
      </c>
      <c r="E1624" s="38">
        <v>0</v>
      </c>
      <c r="F1624" s="40">
        <v>0</v>
      </c>
      <c r="G1624" s="40">
        <v>0</v>
      </c>
      <c r="H1624" s="40">
        <v>0</v>
      </c>
      <c r="I1624" s="40">
        <v>0</v>
      </c>
      <c r="J1624" s="5">
        <v>0</v>
      </c>
      <c r="K1624" s="5">
        <v>0</v>
      </c>
      <c r="L1624" s="5">
        <v>0</v>
      </c>
    </row>
    <row r="1625" spans="1:12" ht="56.25">
      <c r="A1625" s="66"/>
      <c r="B1625" s="69"/>
      <c r="C1625" s="55"/>
      <c r="D1625" s="13" t="s">
        <v>154</v>
      </c>
      <c r="E1625" s="38">
        <v>0</v>
      </c>
      <c r="F1625" s="40">
        <v>0</v>
      </c>
      <c r="G1625" s="40">
        <v>0</v>
      </c>
      <c r="H1625" s="40">
        <v>0</v>
      </c>
      <c r="I1625" s="40">
        <v>0</v>
      </c>
      <c r="J1625" s="5">
        <v>0</v>
      </c>
      <c r="K1625" s="5">
        <v>0</v>
      </c>
      <c r="L1625" s="5">
        <v>0</v>
      </c>
    </row>
    <row r="1626" spans="1:12" ht="75">
      <c r="A1626" s="66"/>
      <c r="B1626" s="69"/>
      <c r="C1626" s="55"/>
      <c r="D1626" s="13" t="s">
        <v>159</v>
      </c>
      <c r="E1626" s="38">
        <v>0</v>
      </c>
      <c r="F1626" s="40">
        <v>0</v>
      </c>
      <c r="G1626" s="40">
        <v>0</v>
      </c>
      <c r="H1626" s="40">
        <v>0</v>
      </c>
      <c r="I1626" s="40">
        <v>0</v>
      </c>
      <c r="J1626" s="5">
        <v>0</v>
      </c>
      <c r="K1626" s="5">
        <v>0</v>
      </c>
      <c r="L1626" s="5">
        <v>0</v>
      </c>
    </row>
    <row r="1627" spans="1:12" ht="56.25">
      <c r="A1627" s="66"/>
      <c r="B1627" s="69"/>
      <c r="C1627" s="55"/>
      <c r="D1627" s="13" t="s">
        <v>154</v>
      </c>
      <c r="E1627" s="38">
        <v>0</v>
      </c>
      <c r="F1627" s="40">
        <v>0</v>
      </c>
      <c r="G1627" s="40">
        <v>0</v>
      </c>
      <c r="H1627" s="40">
        <v>0</v>
      </c>
      <c r="I1627" s="40">
        <v>0</v>
      </c>
      <c r="J1627" s="5">
        <v>0</v>
      </c>
      <c r="K1627" s="5">
        <v>0</v>
      </c>
      <c r="L1627" s="5">
        <v>0</v>
      </c>
    </row>
    <row r="1628" spans="1:12">
      <c r="A1628" s="66"/>
      <c r="B1628" s="69"/>
      <c r="C1628" s="55"/>
      <c r="D1628" s="12" t="s">
        <v>162</v>
      </c>
      <c r="E1628" s="38">
        <v>0</v>
      </c>
      <c r="F1628" s="40">
        <v>0</v>
      </c>
      <c r="G1628" s="40">
        <v>0</v>
      </c>
      <c r="H1628" s="40">
        <v>0</v>
      </c>
      <c r="I1628" s="40">
        <v>0</v>
      </c>
      <c r="J1628" s="5">
        <v>0</v>
      </c>
      <c r="K1628" s="5" t="s">
        <v>166</v>
      </c>
      <c r="L1628" s="5" t="s">
        <v>166</v>
      </c>
    </row>
    <row r="1629" spans="1:12" ht="37.5">
      <c r="A1629" s="67"/>
      <c r="B1629" s="70"/>
      <c r="C1629" s="56"/>
      <c r="D1629" s="12" t="s">
        <v>163</v>
      </c>
      <c r="E1629" s="38">
        <v>0</v>
      </c>
      <c r="F1629" s="38" t="s">
        <v>166</v>
      </c>
      <c r="G1629" s="38" t="s">
        <v>166</v>
      </c>
      <c r="H1629" s="38" t="s">
        <v>166</v>
      </c>
      <c r="I1629" s="40">
        <v>0</v>
      </c>
      <c r="J1629" s="5">
        <v>0</v>
      </c>
      <c r="K1629" s="5" t="s">
        <v>166</v>
      </c>
      <c r="L1629" s="5" t="s">
        <v>166</v>
      </c>
    </row>
    <row r="1630" spans="1:12" hidden="1">
      <c r="A1630" s="65" t="s">
        <v>457</v>
      </c>
      <c r="B1630" s="68" t="s">
        <v>87</v>
      </c>
      <c r="C1630" s="55" t="s">
        <v>3</v>
      </c>
      <c r="D1630" s="11" t="s">
        <v>1</v>
      </c>
      <c r="E1630" s="38">
        <v>0</v>
      </c>
      <c r="F1630" s="38" t="s">
        <v>166</v>
      </c>
      <c r="G1630" s="38" t="s">
        <v>166</v>
      </c>
      <c r="H1630" s="38" t="s">
        <v>166</v>
      </c>
      <c r="I1630" s="40">
        <v>0</v>
      </c>
      <c r="J1630" s="5">
        <v>0</v>
      </c>
      <c r="K1630" s="5" t="s">
        <v>166</v>
      </c>
      <c r="L1630" s="5" t="s">
        <v>166</v>
      </c>
    </row>
    <row r="1631" spans="1:12" hidden="1">
      <c r="A1631" s="66"/>
      <c r="B1631" s="69"/>
      <c r="C1631" s="55"/>
      <c r="D1631" s="12" t="s">
        <v>2</v>
      </c>
      <c r="E1631" s="38">
        <v>0</v>
      </c>
      <c r="F1631" s="40"/>
      <c r="G1631" s="40"/>
      <c r="H1631" s="40"/>
      <c r="I1631" s="40"/>
      <c r="J1631" s="5">
        <v>0</v>
      </c>
      <c r="K1631" s="5">
        <v>0</v>
      </c>
      <c r="L1631" s="5">
        <v>0</v>
      </c>
    </row>
    <row r="1632" spans="1:12" ht="37.5" hidden="1">
      <c r="A1632" s="66"/>
      <c r="B1632" s="69"/>
      <c r="C1632" s="55"/>
      <c r="D1632" s="12" t="s">
        <v>153</v>
      </c>
      <c r="E1632" s="38">
        <v>0</v>
      </c>
      <c r="F1632" s="40"/>
      <c r="G1632" s="40"/>
      <c r="H1632" s="40"/>
      <c r="I1632" s="40"/>
      <c r="J1632" s="5">
        <v>0</v>
      </c>
      <c r="K1632" s="5">
        <v>0</v>
      </c>
      <c r="L1632" s="5">
        <v>0</v>
      </c>
    </row>
    <row r="1633" spans="1:12" ht="37.5" hidden="1">
      <c r="A1633" s="66"/>
      <c r="B1633" s="69"/>
      <c r="C1633" s="55"/>
      <c r="D1633" s="12" t="s">
        <v>6</v>
      </c>
      <c r="E1633" s="38"/>
      <c r="F1633" s="40"/>
      <c r="G1633" s="40"/>
      <c r="H1633" s="40"/>
      <c r="I1633" s="40"/>
      <c r="J1633" s="5">
        <v>0</v>
      </c>
      <c r="K1633" s="5">
        <v>0</v>
      </c>
      <c r="L1633" s="5">
        <v>0</v>
      </c>
    </row>
    <row r="1634" spans="1:12" ht="56.25" hidden="1">
      <c r="A1634" s="66"/>
      <c r="B1634" s="69"/>
      <c r="C1634" s="55"/>
      <c r="D1634" s="13" t="s">
        <v>154</v>
      </c>
      <c r="E1634" s="38"/>
      <c r="F1634" s="40"/>
      <c r="G1634" s="40"/>
      <c r="H1634" s="40"/>
      <c r="I1634" s="40"/>
      <c r="J1634" s="5">
        <v>0</v>
      </c>
      <c r="K1634" s="5">
        <v>0</v>
      </c>
      <c r="L1634" s="5">
        <v>0</v>
      </c>
    </row>
    <row r="1635" spans="1:12" ht="75" hidden="1">
      <c r="A1635" s="66"/>
      <c r="B1635" s="69"/>
      <c r="C1635" s="55"/>
      <c r="D1635" s="13" t="s">
        <v>159</v>
      </c>
      <c r="E1635" s="38"/>
      <c r="F1635" s="40"/>
      <c r="G1635" s="40"/>
      <c r="H1635" s="40"/>
      <c r="I1635" s="40"/>
      <c r="J1635" s="5">
        <v>0</v>
      </c>
      <c r="K1635" s="5">
        <v>0</v>
      </c>
      <c r="L1635" s="5">
        <v>0</v>
      </c>
    </row>
    <row r="1636" spans="1:12" ht="56.25" hidden="1">
      <c r="A1636" s="66"/>
      <c r="B1636" s="69"/>
      <c r="C1636" s="55"/>
      <c r="D1636" s="13" t="s">
        <v>154</v>
      </c>
      <c r="E1636" s="38">
        <v>0</v>
      </c>
      <c r="F1636" s="40"/>
      <c r="G1636" s="40"/>
      <c r="H1636" s="40"/>
      <c r="I1636" s="40"/>
      <c r="J1636" s="5">
        <v>0</v>
      </c>
      <c r="K1636" s="5">
        <v>0</v>
      </c>
      <c r="L1636" s="5">
        <v>0</v>
      </c>
    </row>
    <row r="1637" spans="1:12" hidden="1">
      <c r="A1637" s="66"/>
      <c r="B1637" s="69"/>
      <c r="C1637" s="55"/>
      <c r="D1637" s="12" t="s">
        <v>162</v>
      </c>
      <c r="E1637" s="38">
        <v>0</v>
      </c>
      <c r="F1637" s="38" t="s">
        <v>166</v>
      </c>
      <c r="G1637" s="38" t="s">
        <v>166</v>
      </c>
      <c r="H1637" s="38" t="s">
        <v>166</v>
      </c>
      <c r="I1637" s="40"/>
      <c r="J1637" s="5">
        <v>0</v>
      </c>
      <c r="K1637" s="5" t="s">
        <v>166</v>
      </c>
      <c r="L1637" s="5" t="s">
        <v>166</v>
      </c>
    </row>
    <row r="1638" spans="1:12" ht="37.5" hidden="1">
      <c r="A1638" s="67"/>
      <c r="B1638" s="70"/>
      <c r="C1638" s="56"/>
      <c r="D1638" s="12" t="s">
        <v>163</v>
      </c>
      <c r="E1638" s="38">
        <v>0</v>
      </c>
      <c r="F1638" s="38" t="s">
        <v>166</v>
      </c>
      <c r="G1638" s="38" t="s">
        <v>166</v>
      </c>
      <c r="H1638" s="38" t="s">
        <v>166</v>
      </c>
      <c r="I1638" s="40"/>
      <c r="J1638" s="5">
        <v>0</v>
      </c>
      <c r="K1638" s="5" t="s">
        <v>166</v>
      </c>
      <c r="L1638" s="5" t="s">
        <v>166</v>
      </c>
    </row>
    <row r="1639" spans="1:12" hidden="1">
      <c r="A1639" s="65" t="s">
        <v>458</v>
      </c>
      <c r="B1639" s="68" t="s">
        <v>86</v>
      </c>
      <c r="C1639" s="55" t="s">
        <v>3</v>
      </c>
      <c r="D1639" s="11" t="s">
        <v>1</v>
      </c>
      <c r="E1639" s="38">
        <f>E1640+E1642+E1644+E1646+E1647</f>
        <v>0</v>
      </c>
      <c r="F1639" s="38" t="s">
        <v>166</v>
      </c>
      <c r="G1639" s="38" t="s">
        <v>166</v>
      </c>
      <c r="H1639" s="38" t="s">
        <v>166</v>
      </c>
      <c r="I1639" s="38">
        <f>I1640+I1642+I1644+I1646+I1647</f>
        <v>0</v>
      </c>
      <c r="J1639" s="5">
        <v>0</v>
      </c>
      <c r="K1639" s="5" t="s">
        <v>166</v>
      </c>
      <c r="L1639" s="5" t="s">
        <v>166</v>
      </c>
    </row>
    <row r="1640" spans="1:12" hidden="1">
      <c r="A1640" s="66"/>
      <c r="B1640" s="69"/>
      <c r="C1640" s="55"/>
      <c r="D1640" s="12" t="s">
        <v>2</v>
      </c>
      <c r="E1640" s="38">
        <v>0</v>
      </c>
      <c r="F1640" s="40"/>
      <c r="G1640" s="40"/>
      <c r="H1640" s="40"/>
      <c r="I1640" s="40"/>
      <c r="J1640" s="5">
        <v>0</v>
      </c>
      <c r="K1640" s="5">
        <v>0</v>
      </c>
      <c r="L1640" s="5">
        <v>0</v>
      </c>
    </row>
    <row r="1641" spans="1:12" ht="37.5" hidden="1">
      <c r="A1641" s="66"/>
      <c r="B1641" s="69"/>
      <c r="C1641" s="55"/>
      <c r="D1641" s="12" t="s">
        <v>153</v>
      </c>
      <c r="E1641" s="38">
        <v>0</v>
      </c>
      <c r="F1641" s="40"/>
      <c r="G1641" s="40"/>
      <c r="H1641" s="40"/>
      <c r="I1641" s="40"/>
      <c r="J1641" s="5">
        <v>0</v>
      </c>
      <c r="K1641" s="5">
        <v>0</v>
      </c>
      <c r="L1641" s="5">
        <v>0</v>
      </c>
    </row>
    <row r="1642" spans="1:12" ht="37.5" hidden="1">
      <c r="A1642" s="66"/>
      <c r="B1642" s="69"/>
      <c r="C1642" s="55"/>
      <c r="D1642" s="12" t="s">
        <v>6</v>
      </c>
      <c r="E1642" s="38"/>
      <c r="F1642" s="40"/>
      <c r="G1642" s="40"/>
      <c r="H1642" s="40"/>
      <c r="I1642" s="40"/>
      <c r="J1642" s="5">
        <v>0</v>
      </c>
      <c r="K1642" s="5">
        <v>0</v>
      </c>
      <c r="L1642" s="5">
        <v>0</v>
      </c>
    </row>
    <row r="1643" spans="1:12" ht="56.25" hidden="1">
      <c r="A1643" s="66"/>
      <c r="B1643" s="69"/>
      <c r="C1643" s="55"/>
      <c r="D1643" s="13" t="s">
        <v>154</v>
      </c>
      <c r="E1643" s="38"/>
      <c r="F1643" s="40"/>
      <c r="G1643" s="40"/>
      <c r="H1643" s="40"/>
      <c r="I1643" s="40"/>
      <c r="J1643" s="5">
        <v>0</v>
      </c>
      <c r="K1643" s="5">
        <v>0</v>
      </c>
      <c r="L1643" s="5">
        <v>0</v>
      </c>
    </row>
    <row r="1644" spans="1:12" ht="75" hidden="1">
      <c r="A1644" s="66"/>
      <c r="B1644" s="69"/>
      <c r="C1644" s="55"/>
      <c r="D1644" s="13" t="s">
        <v>159</v>
      </c>
      <c r="E1644" s="38"/>
      <c r="F1644" s="40"/>
      <c r="G1644" s="40"/>
      <c r="H1644" s="40"/>
      <c r="I1644" s="40"/>
      <c r="J1644" s="5">
        <v>0</v>
      </c>
      <c r="K1644" s="5">
        <v>0</v>
      </c>
      <c r="L1644" s="5">
        <v>0</v>
      </c>
    </row>
    <row r="1645" spans="1:12" ht="56.25" hidden="1">
      <c r="A1645" s="66"/>
      <c r="B1645" s="69"/>
      <c r="C1645" s="55"/>
      <c r="D1645" s="13" t="s">
        <v>154</v>
      </c>
      <c r="E1645" s="38">
        <v>0</v>
      </c>
      <c r="F1645" s="40"/>
      <c r="G1645" s="40"/>
      <c r="H1645" s="40"/>
      <c r="I1645" s="40"/>
      <c r="J1645" s="5">
        <v>0</v>
      </c>
      <c r="K1645" s="5">
        <v>0</v>
      </c>
      <c r="L1645" s="5">
        <v>0</v>
      </c>
    </row>
    <row r="1646" spans="1:12" hidden="1">
      <c r="A1646" s="66"/>
      <c r="B1646" s="69"/>
      <c r="C1646" s="55"/>
      <c r="D1646" s="12" t="s">
        <v>162</v>
      </c>
      <c r="E1646" s="38">
        <v>0</v>
      </c>
      <c r="F1646" s="38" t="s">
        <v>166</v>
      </c>
      <c r="G1646" s="38" t="s">
        <v>166</v>
      </c>
      <c r="H1646" s="38" t="s">
        <v>166</v>
      </c>
      <c r="I1646" s="40"/>
      <c r="J1646" s="5">
        <v>0</v>
      </c>
      <c r="K1646" s="5" t="s">
        <v>166</v>
      </c>
      <c r="L1646" s="5" t="s">
        <v>166</v>
      </c>
    </row>
    <row r="1647" spans="1:12" ht="37.5" hidden="1">
      <c r="A1647" s="67"/>
      <c r="B1647" s="70"/>
      <c r="C1647" s="56"/>
      <c r="D1647" s="12" t="s">
        <v>163</v>
      </c>
      <c r="E1647" s="38">
        <v>0</v>
      </c>
      <c r="F1647" s="38" t="s">
        <v>166</v>
      </c>
      <c r="G1647" s="38" t="s">
        <v>166</v>
      </c>
      <c r="H1647" s="38" t="s">
        <v>166</v>
      </c>
      <c r="I1647" s="40"/>
      <c r="J1647" s="5">
        <v>0</v>
      </c>
      <c r="K1647" s="5" t="s">
        <v>166</v>
      </c>
      <c r="L1647" s="5" t="s">
        <v>166</v>
      </c>
    </row>
    <row r="1648" spans="1:12">
      <c r="A1648" s="65" t="s">
        <v>459</v>
      </c>
      <c r="B1648" s="68" t="s">
        <v>460</v>
      </c>
      <c r="C1648" s="55" t="s">
        <v>3</v>
      </c>
      <c r="D1648" s="11" t="s">
        <v>1</v>
      </c>
      <c r="E1648" s="38">
        <f>E1649+E1651+E1653+E1655+E1656</f>
        <v>3000</v>
      </c>
      <c r="F1648" s="38" t="s">
        <v>166</v>
      </c>
      <c r="G1648" s="38" t="s">
        <v>166</v>
      </c>
      <c r="H1648" s="38" t="s">
        <v>166</v>
      </c>
      <c r="I1648" s="38">
        <f>I1649+I1651+I1653+I1655+I1656</f>
        <v>0</v>
      </c>
      <c r="J1648" s="5">
        <v>0</v>
      </c>
      <c r="K1648" s="5" t="s">
        <v>166</v>
      </c>
      <c r="L1648" s="5" t="s">
        <v>166</v>
      </c>
    </row>
    <row r="1649" spans="1:12">
      <c r="A1649" s="66"/>
      <c r="B1649" s="69"/>
      <c r="C1649" s="55"/>
      <c r="D1649" s="12" t="s">
        <v>2</v>
      </c>
      <c r="E1649" s="38">
        <v>3000</v>
      </c>
      <c r="F1649" s="38">
        <v>3000</v>
      </c>
      <c r="G1649" s="38">
        <v>2700</v>
      </c>
      <c r="H1649" s="40"/>
      <c r="I1649" s="40"/>
      <c r="J1649" s="5">
        <v>0</v>
      </c>
      <c r="K1649" s="5">
        <v>0</v>
      </c>
      <c r="L1649" s="5">
        <v>0</v>
      </c>
    </row>
    <row r="1650" spans="1:12" ht="37.5">
      <c r="A1650" s="66"/>
      <c r="B1650" s="69"/>
      <c r="C1650" s="55"/>
      <c r="D1650" s="12" t="s">
        <v>153</v>
      </c>
      <c r="E1650" s="38">
        <v>0</v>
      </c>
      <c r="F1650" s="40">
        <v>0</v>
      </c>
      <c r="G1650" s="40">
        <v>0</v>
      </c>
      <c r="H1650" s="40">
        <v>0</v>
      </c>
      <c r="I1650" s="40">
        <v>0</v>
      </c>
      <c r="J1650" s="5">
        <v>0</v>
      </c>
      <c r="K1650" s="5">
        <v>0</v>
      </c>
      <c r="L1650" s="5">
        <v>0</v>
      </c>
    </row>
    <row r="1651" spans="1:12" ht="37.5">
      <c r="A1651" s="66"/>
      <c r="B1651" s="69"/>
      <c r="C1651" s="55"/>
      <c r="D1651" s="12" t="s">
        <v>6</v>
      </c>
      <c r="E1651" s="38">
        <v>0</v>
      </c>
      <c r="F1651" s="40">
        <v>0</v>
      </c>
      <c r="G1651" s="40">
        <v>0</v>
      </c>
      <c r="H1651" s="40">
        <v>0</v>
      </c>
      <c r="I1651" s="40">
        <v>0</v>
      </c>
      <c r="J1651" s="5">
        <v>0</v>
      </c>
      <c r="K1651" s="5">
        <v>0</v>
      </c>
      <c r="L1651" s="5">
        <v>0</v>
      </c>
    </row>
    <row r="1652" spans="1:12" ht="56.25">
      <c r="A1652" s="66"/>
      <c r="B1652" s="69"/>
      <c r="C1652" s="55"/>
      <c r="D1652" s="13" t="s">
        <v>154</v>
      </c>
      <c r="E1652" s="38">
        <v>0</v>
      </c>
      <c r="F1652" s="40">
        <v>0</v>
      </c>
      <c r="G1652" s="40">
        <v>0</v>
      </c>
      <c r="H1652" s="40">
        <v>0</v>
      </c>
      <c r="I1652" s="40">
        <v>0</v>
      </c>
      <c r="J1652" s="5">
        <v>0</v>
      </c>
      <c r="K1652" s="5">
        <v>0</v>
      </c>
      <c r="L1652" s="5">
        <v>0</v>
      </c>
    </row>
    <row r="1653" spans="1:12" ht="75">
      <c r="A1653" s="66"/>
      <c r="B1653" s="69"/>
      <c r="C1653" s="55"/>
      <c r="D1653" s="13" t="s">
        <v>159</v>
      </c>
      <c r="E1653" s="38">
        <v>0</v>
      </c>
      <c r="F1653" s="40">
        <v>0</v>
      </c>
      <c r="G1653" s="40">
        <v>0</v>
      </c>
      <c r="H1653" s="40">
        <v>0</v>
      </c>
      <c r="I1653" s="40">
        <v>0</v>
      </c>
      <c r="J1653" s="5">
        <v>0</v>
      </c>
      <c r="K1653" s="5">
        <v>0</v>
      </c>
      <c r="L1653" s="5">
        <v>0</v>
      </c>
    </row>
    <row r="1654" spans="1:12" ht="56.25">
      <c r="A1654" s="66"/>
      <c r="B1654" s="69"/>
      <c r="C1654" s="55"/>
      <c r="D1654" s="13" t="s">
        <v>154</v>
      </c>
      <c r="E1654" s="38">
        <v>0</v>
      </c>
      <c r="F1654" s="40">
        <v>0</v>
      </c>
      <c r="G1654" s="40">
        <v>0</v>
      </c>
      <c r="H1654" s="40">
        <v>0</v>
      </c>
      <c r="I1654" s="40">
        <v>0</v>
      </c>
      <c r="J1654" s="5">
        <v>0</v>
      </c>
      <c r="K1654" s="5">
        <v>0</v>
      </c>
      <c r="L1654" s="5">
        <v>0</v>
      </c>
    </row>
    <row r="1655" spans="1:12">
      <c r="A1655" s="66"/>
      <c r="B1655" s="69"/>
      <c r="C1655" s="55"/>
      <c r="D1655" s="12" t="s">
        <v>162</v>
      </c>
      <c r="E1655" s="38">
        <v>0</v>
      </c>
      <c r="F1655" s="40">
        <v>0</v>
      </c>
      <c r="G1655" s="40">
        <v>0</v>
      </c>
      <c r="H1655" s="40">
        <v>0</v>
      </c>
      <c r="I1655" s="40">
        <v>0</v>
      </c>
      <c r="J1655" s="5">
        <v>0</v>
      </c>
      <c r="K1655" s="5" t="s">
        <v>166</v>
      </c>
      <c r="L1655" s="5" t="s">
        <v>166</v>
      </c>
    </row>
    <row r="1656" spans="1:12" ht="37.5">
      <c r="A1656" s="67"/>
      <c r="B1656" s="70"/>
      <c r="C1656" s="56"/>
      <c r="D1656" s="12" t="s">
        <v>163</v>
      </c>
      <c r="E1656" s="38">
        <v>0</v>
      </c>
      <c r="F1656" s="38" t="s">
        <v>166</v>
      </c>
      <c r="G1656" s="38" t="s">
        <v>166</v>
      </c>
      <c r="H1656" s="38" t="s">
        <v>166</v>
      </c>
      <c r="I1656" s="40">
        <v>0</v>
      </c>
      <c r="J1656" s="5">
        <v>0</v>
      </c>
      <c r="K1656" s="5" t="s">
        <v>166</v>
      </c>
      <c r="L1656" s="5" t="s">
        <v>166</v>
      </c>
    </row>
    <row r="1657" spans="1:12">
      <c r="A1657" s="65" t="s">
        <v>461</v>
      </c>
      <c r="B1657" s="68" t="s">
        <v>462</v>
      </c>
      <c r="C1657" s="55" t="s">
        <v>3</v>
      </c>
      <c r="D1657" s="11" t="s">
        <v>1</v>
      </c>
      <c r="E1657" s="38">
        <v>0</v>
      </c>
      <c r="F1657" s="38" t="s">
        <v>166</v>
      </c>
      <c r="G1657" s="38" t="s">
        <v>166</v>
      </c>
      <c r="H1657" s="38" t="s">
        <v>166</v>
      </c>
      <c r="I1657" s="40">
        <v>0</v>
      </c>
      <c r="J1657" s="5">
        <v>0</v>
      </c>
      <c r="K1657" s="5" t="s">
        <v>166</v>
      </c>
      <c r="L1657" s="5" t="s">
        <v>166</v>
      </c>
    </row>
    <row r="1658" spans="1:12">
      <c r="A1658" s="66"/>
      <c r="B1658" s="69"/>
      <c r="C1658" s="55"/>
      <c r="D1658" s="12" t="s">
        <v>2</v>
      </c>
      <c r="E1658" s="38">
        <v>0</v>
      </c>
      <c r="F1658" s="40">
        <v>0</v>
      </c>
      <c r="G1658" s="40">
        <v>0</v>
      </c>
      <c r="H1658" s="40">
        <v>0</v>
      </c>
      <c r="I1658" s="40">
        <v>0</v>
      </c>
      <c r="J1658" s="5">
        <v>0</v>
      </c>
      <c r="K1658" s="5">
        <v>0</v>
      </c>
      <c r="L1658" s="5">
        <v>0</v>
      </c>
    </row>
    <row r="1659" spans="1:12" ht="37.5">
      <c r="A1659" s="66"/>
      <c r="B1659" s="69"/>
      <c r="C1659" s="55"/>
      <c r="D1659" s="12" t="s">
        <v>153</v>
      </c>
      <c r="E1659" s="38">
        <v>0</v>
      </c>
      <c r="F1659" s="40">
        <v>0</v>
      </c>
      <c r="G1659" s="40">
        <v>0</v>
      </c>
      <c r="H1659" s="40">
        <v>0</v>
      </c>
      <c r="I1659" s="40">
        <v>0</v>
      </c>
      <c r="J1659" s="5">
        <v>0</v>
      </c>
      <c r="K1659" s="5">
        <v>0</v>
      </c>
      <c r="L1659" s="5">
        <v>0</v>
      </c>
    </row>
    <row r="1660" spans="1:12" ht="37.5">
      <c r="A1660" s="66"/>
      <c r="B1660" s="69"/>
      <c r="C1660" s="55"/>
      <c r="D1660" s="12" t="s">
        <v>6</v>
      </c>
      <c r="E1660" s="38">
        <v>0</v>
      </c>
      <c r="F1660" s="40">
        <v>0</v>
      </c>
      <c r="G1660" s="40">
        <v>0</v>
      </c>
      <c r="H1660" s="40">
        <v>0</v>
      </c>
      <c r="I1660" s="40">
        <v>0</v>
      </c>
      <c r="J1660" s="5">
        <v>0</v>
      </c>
      <c r="K1660" s="5">
        <v>0</v>
      </c>
      <c r="L1660" s="5">
        <v>0</v>
      </c>
    </row>
    <row r="1661" spans="1:12" ht="56.25">
      <c r="A1661" s="66"/>
      <c r="B1661" s="69"/>
      <c r="C1661" s="55"/>
      <c r="D1661" s="13" t="s">
        <v>154</v>
      </c>
      <c r="E1661" s="38">
        <v>0</v>
      </c>
      <c r="F1661" s="40">
        <v>0</v>
      </c>
      <c r="G1661" s="40">
        <v>0</v>
      </c>
      <c r="H1661" s="40">
        <v>0</v>
      </c>
      <c r="I1661" s="40">
        <v>0</v>
      </c>
      <c r="J1661" s="5">
        <v>0</v>
      </c>
      <c r="K1661" s="5">
        <v>0</v>
      </c>
      <c r="L1661" s="5">
        <v>0</v>
      </c>
    </row>
    <row r="1662" spans="1:12" ht="75">
      <c r="A1662" s="66"/>
      <c r="B1662" s="69"/>
      <c r="C1662" s="55"/>
      <c r="D1662" s="13" t="s">
        <v>159</v>
      </c>
      <c r="E1662" s="38">
        <v>0</v>
      </c>
      <c r="F1662" s="40">
        <v>0</v>
      </c>
      <c r="G1662" s="40">
        <v>0</v>
      </c>
      <c r="H1662" s="40">
        <v>0</v>
      </c>
      <c r="I1662" s="40">
        <v>0</v>
      </c>
      <c r="J1662" s="5">
        <v>0</v>
      </c>
      <c r="K1662" s="5">
        <v>0</v>
      </c>
      <c r="L1662" s="5">
        <v>0</v>
      </c>
    </row>
    <row r="1663" spans="1:12" ht="56.25">
      <c r="A1663" s="66"/>
      <c r="B1663" s="69"/>
      <c r="C1663" s="55"/>
      <c r="D1663" s="13" t="s">
        <v>154</v>
      </c>
      <c r="E1663" s="38">
        <v>0</v>
      </c>
      <c r="F1663" s="40">
        <v>0</v>
      </c>
      <c r="G1663" s="40">
        <v>0</v>
      </c>
      <c r="H1663" s="40">
        <v>0</v>
      </c>
      <c r="I1663" s="40">
        <v>0</v>
      </c>
      <c r="J1663" s="5">
        <v>0</v>
      </c>
      <c r="K1663" s="5">
        <v>0</v>
      </c>
      <c r="L1663" s="5">
        <v>0</v>
      </c>
    </row>
    <row r="1664" spans="1:12">
      <c r="A1664" s="66"/>
      <c r="B1664" s="69"/>
      <c r="C1664" s="55"/>
      <c r="D1664" s="12" t="s">
        <v>162</v>
      </c>
      <c r="E1664" s="38">
        <v>0</v>
      </c>
      <c r="F1664" s="38" t="s">
        <v>166</v>
      </c>
      <c r="G1664" s="38" t="s">
        <v>166</v>
      </c>
      <c r="H1664" s="38" t="s">
        <v>166</v>
      </c>
      <c r="I1664" s="40">
        <v>0</v>
      </c>
      <c r="J1664" s="5">
        <v>0</v>
      </c>
      <c r="K1664" s="5" t="s">
        <v>166</v>
      </c>
      <c r="L1664" s="5" t="s">
        <v>166</v>
      </c>
    </row>
    <row r="1665" spans="1:12" ht="37.5">
      <c r="A1665" s="67"/>
      <c r="B1665" s="70"/>
      <c r="C1665" s="56"/>
      <c r="D1665" s="12" t="s">
        <v>163</v>
      </c>
      <c r="E1665" s="38">
        <v>0</v>
      </c>
      <c r="F1665" s="38" t="s">
        <v>166</v>
      </c>
      <c r="G1665" s="38" t="s">
        <v>166</v>
      </c>
      <c r="H1665" s="38" t="s">
        <v>166</v>
      </c>
      <c r="I1665" s="40">
        <v>0</v>
      </c>
      <c r="J1665" s="5">
        <v>0</v>
      </c>
      <c r="K1665" s="5" t="s">
        <v>166</v>
      </c>
      <c r="L1665" s="5" t="s">
        <v>166</v>
      </c>
    </row>
    <row r="1666" spans="1:12">
      <c r="A1666" s="65" t="s">
        <v>463</v>
      </c>
      <c r="B1666" s="68" t="s">
        <v>464</v>
      </c>
      <c r="C1666" s="54" t="s">
        <v>724</v>
      </c>
      <c r="D1666" s="11" t="s">
        <v>1</v>
      </c>
      <c r="E1666" s="38">
        <f>E1667+E1669+E1671+E1673+E1674</f>
        <v>887766.5</v>
      </c>
      <c r="F1666" s="38" t="s">
        <v>166</v>
      </c>
      <c r="G1666" s="38" t="s">
        <v>166</v>
      </c>
      <c r="H1666" s="38" t="s">
        <v>166</v>
      </c>
      <c r="I1666" s="38">
        <f>I1667+I1669+I1671+I1673+I1674</f>
        <v>118968.5</v>
      </c>
      <c r="J1666" s="5">
        <f>I1666/E1666*100</f>
        <v>13.400877370344567</v>
      </c>
      <c r="K1666" s="5" t="s">
        <v>166</v>
      </c>
      <c r="L1666" s="5" t="s">
        <v>166</v>
      </c>
    </row>
    <row r="1667" spans="1:12">
      <c r="A1667" s="66"/>
      <c r="B1667" s="69"/>
      <c r="C1667" s="55"/>
      <c r="D1667" s="12" t="s">
        <v>2</v>
      </c>
      <c r="E1667" s="38">
        <f>E1695+E1704+E1713+E1722+E1731+E1740+E1749+E1758+E1767+E1776+E1785+E1794+E1803+E1812+E1821+E1830+E1839</f>
        <v>874072</v>
      </c>
      <c r="F1667" s="38">
        <f t="shared" ref="F1667:I1667" si="355">F1695+F1704+F1713+F1722+F1731+F1740+F1749+F1758+F1767+F1776+F1785+F1794+F1803+F1812+F1821+F1830+F1839</f>
        <v>904527.3</v>
      </c>
      <c r="G1667" s="38">
        <f t="shared" si="355"/>
        <v>901851.1</v>
      </c>
      <c r="H1667" s="38">
        <f t="shared" si="355"/>
        <v>118968.5</v>
      </c>
      <c r="I1667" s="38">
        <f t="shared" si="355"/>
        <v>118968.5</v>
      </c>
      <c r="J1667" s="5">
        <f t="shared" ref="J1667" si="356">I1667/E1667*100</f>
        <v>13.610835262998929</v>
      </c>
      <c r="K1667" s="5">
        <f>H1667/F1667*100</f>
        <v>13.152560458926999</v>
      </c>
      <c r="L1667" s="5">
        <f>H1667/G1667*100</f>
        <v>13.191590052947767</v>
      </c>
    </row>
    <row r="1668" spans="1:12" ht="37.5">
      <c r="A1668" s="66"/>
      <c r="B1668" s="69"/>
      <c r="C1668" s="55"/>
      <c r="D1668" s="12" t="s">
        <v>153</v>
      </c>
      <c r="E1668" s="38">
        <f t="shared" ref="E1668:I1674" si="357">E1696+E1705+E1714+E1723+E1732+E1741+E1750+E1759+E1768+E1777+E1786+E1795+E1804+E1813+E1822+E1831+E1840</f>
        <v>0</v>
      </c>
      <c r="F1668" s="38">
        <f t="shared" si="357"/>
        <v>0</v>
      </c>
      <c r="G1668" s="38">
        <f t="shared" si="357"/>
        <v>0</v>
      </c>
      <c r="H1668" s="38">
        <f t="shared" si="357"/>
        <v>0</v>
      </c>
      <c r="I1668" s="38">
        <f t="shared" si="357"/>
        <v>0</v>
      </c>
      <c r="J1668" s="5">
        <v>0</v>
      </c>
      <c r="K1668" s="5">
        <v>0</v>
      </c>
      <c r="L1668" s="5">
        <v>0</v>
      </c>
    </row>
    <row r="1669" spans="1:12" ht="37.5">
      <c r="A1669" s="66"/>
      <c r="B1669" s="69"/>
      <c r="C1669" s="55"/>
      <c r="D1669" s="12" t="s">
        <v>6</v>
      </c>
      <c r="E1669" s="38">
        <f t="shared" si="357"/>
        <v>0</v>
      </c>
      <c r="F1669" s="38">
        <f t="shared" si="357"/>
        <v>0</v>
      </c>
      <c r="G1669" s="38">
        <f t="shared" si="357"/>
        <v>0</v>
      </c>
      <c r="H1669" s="38">
        <f t="shared" si="357"/>
        <v>0</v>
      </c>
      <c r="I1669" s="38">
        <f t="shared" si="357"/>
        <v>0</v>
      </c>
      <c r="J1669" s="5">
        <v>0</v>
      </c>
      <c r="K1669" s="5">
        <v>0</v>
      </c>
      <c r="L1669" s="5">
        <v>0</v>
      </c>
    </row>
    <row r="1670" spans="1:12" ht="56.25">
      <c r="A1670" s="66"/>
      <c r="B1670" s="69"/>
      <c r="C1670" s="55"/>
      <c r="D1670" s="13" t="s">
        <v>154</v>
      </c>
      <c r="E1670" s="38">
        <f t="shared" si="357"/>
        <v>0</v>
      </c>
      <c r="F1670" s="38">
        <f t="shared" si="357"/>
        <v>0</v>
      </c>
      <c r="G1670" s="38">
        <f t="shared" si="357"/>
        <v>0</v>
      </c>
      <c r="H1670" s="38">
        <f t="shared" si="357"/>
        <v>0</v>
      </c>
      <c r="I1670" s="38">
        <f t="shared" si="357"/>
        <v>0</v>
      </c>
      <c r="J1670" s="5">
        <v>0</v>
      </c>
      <c r="K1670" s="5">
        <v>0</v>
      </c>
      <c r="L1670" s="5">
        <v>0</v>
      </c>
    </row>
    <row r="1671" spans="1:12" ht="75">
      <c r="A1671" s="66"/>
      <c r="B1671" s="69"/>
      <c r="C1671" s="55"/>
      <c r="D1671" s="13" t="s">
        <v>159</v>
      </c>
      <c r="E1671" s="38">
        <f t="shared" si="357"/>
        <v>0</v>
      </c>
      <c r="F1671" s="38">
        <f t="shared" si="357"/>
        <v>0</v>
      </c>
      <c r="G1671" s="38">
        <f t="shared" si="357"/>
        <v>0</v>
      </c>
      <c r="H1671" s="38">
        <f t="shared" si="357"/>
        <v>0</v>
      </c>
      <c r="I1671" s="38">
        <f t="shared" si="357"/>
        <v>0</v>
      </c>
      <c r="J1671" s="5">
        <v>0</v>
      </c>
      <c r="K1671" s="5">
        <v>0</v>
      </c>
      <c r="L1671" s="5">
        <v>0</v>
      </c>
    </row>
    <row r="1672" spans="1:12" ht="56.25">
      <c r="A1672" s="66"/>
      <c r="B1672" s="69"/>
      <c r="C1672" s="55"/>
      <c r="D1672" s="13" t="s">
        <v>154</v>
      </c>
      <c r="E1672" s="38">
        <f t="shared" si="357"/>
        <v>0</v>
      </c>
      <c r="F1672" s="38">
        <f t="shared" si="357"/>
        <v>0</v>
      </c>
      <c r="G1672" s="38">
        <f t="shared" si="357"/>
        <v>0</v>
      </c>
      <c r="H1672" s="38">
        <f t="shared" si="357"/>
        <v>0</v>
      </c>
      <c r="I1672" s="38">
        <f t="shared" si="357"/>
        <v>0</v>
      </c>
      <c r="J1672" s="5">
        <v>0</v>
      </c>
      <c r="K1672" s="5">
        <v>0</v>
      </c>
      <c r="L1672" s="5">
        <v>0</v>
      </c>
    </row>
    <row r="1673" spans="1:12">
      <c r="A1673" s="66"/>
      <c r="B1673" s="69"/>
      <c r="C1673" s="55"/>
      <c r="D1673" s="12" t="s">
        <v>162</v>
      </c>
      <c r="E1673" s="38">
        <f t="shared" si="357"/>
        <v>13694.5</v>
      </c>
      <c r="F1673" s="38" t="s">
        <v>166</v>
      </c>
      <c r="G1673" s="38" t="s">
        <v>166</v>
      </c>
      <c r="H1673" s="38" t="s">
        <v>166</v>
      </c>
      <c r="I1673" s="38">
        <f t="shared" si="357"/>
        <v>0</v>
      </c>
      <c r="J1673" s="5">
        <f t="shared" ref="J1673" si="358">I1673/E1673*100</f>
        <v>0</v>
      </c>
      <c r="K1673" s="5" t="s">
        <v>166</v>
      </c>
      <c r="L1673" s="5" t="s">
        <v>166</v>
      </c>
    </row>
    <row r="1674" spans="1:12" ht="37.5">
      <c r="A1674" s="66"/>
      <c r="B1674" s="69"/>
      <c r="C1674" s="56"/>
      <c r="D1674" s="12" t="s">
        <v>163</v>
      </c>
      <c r="E1674" s="38">
        <f t="shared" si="357"/>
        <v>0</v>
      </c>
      <c r="F1674" s="38" t="s">
        <v>166</v>
      </c>
      <c r="G1674" s="38" t="s">
        <v>166</v>
      </c>
      <c r="H1674" s="38" t="s">
        <v>166</v>
      </c>
      <c r="I1674" s="38">
        <f t="shared" si="357"/>
        <v>0</v>
      </c>
      <c r="J1674" s="5">
        <v>0</v>
      </c>
      <c r="K1674" s="5" t="s">
        <v>166</v>
      </c>
      <c r="L1674" s="5" t="s">
        <v>166</v>
      </c>
    </row>
    <row r="1675" spans="1:12">
      <c r="A1675" s="66"/>
      <c r="B1675" s="87"/>
      <c r="C1675" s="23" t="s">
        <v>160</v>
      </c>
      <c r="D1675" s="16"/>
      <c r="E1675" s="39"/>
      <c r="F1675" s="40"/>
      <c r="G1675" s="40"/>
      <c r="H1675" s="40"/>
      <c r="I1675" s="40"/>
      <c r="J1675" s="32"/>
      <c r="K1675" s="32"/>
      <c r="L1675" s="32"/>
    </row>
    <row r="1676" spans="1:12">
      <c r="A1676" s="66"/>
      <c r="B1676" s="69"/>
      <c r="C1676" s="55" t="s">
        <v>3</v>
      </c>
      <c r="D1676" s="11" t="s">
        <v>1</v>
      </c>
      <c r="E1676" s="38">
        <f>E1677+E1679+E1681+E1683+E1684</f>
        <v>887766.5</v>
      </c>
      <c r="F1676" s="38" t="s">
        <v>166</v>
      </c>
      <c r="G1676" s="38" t="s">
        <v>166</v>
      </c>
      <c r="H1676" s="38" t="s">
        <v>166</v>
      </c>
      <c r="I1676" s="38">
        <f>I1677+I1679+I1681+I1683+I1684</f>
        <v>118968.5</v>
      </c>
      <c r="J1676" s="5">
        <f>I1676/E1676*100</f>
        <v>13.400877370344567</v>
      </c>
      <c r="K1676" s="5" t="s">
        <v>166</v>
      </c>
      <c r="L1676" s="5" t="s">
        <v>166</v>
      </c>
    </row>
    <row r="1677" spans="1:12">
      <c r="A1677" s="66"/>
      <c r="B1677" s="69"/>
      <c r="C1677" s="55"/>
      <c r="D1677" s="12" t="s">
        <v>2</v>
      </c>
      <c r="E1677" s="38">
        <f>E1695+E1704+E1713+E1722+E1740+E1749+E1758+E1767+E1776+E1785+E1794+E1803+E1812+E1821+E1830+E1839</f>
        <v>874072</v>
      </c>
      <c r="F1677" s="38">
        <f t="shared" ref="F1677:I1677" si="359">F1695+F1704+F1713+F1722+F1740+F1749+F1758+F1767+F1776+F1785+F1794+F1803+F1812+F1821+F1830+F1839</f>
        <v>904527.3</v>
      </c>
      <c r="G1677" s="38">
        <f t="shared" si="359"/>
        <v>901851.1</v>
      </c>
      <c r="H1677" s="38">
        <f t="shared" si="359"/>
        <v>118968.5</v>
      </c>
      <c r="I1677" s="38">
        <f t="shared" si="359"/>
        <v>118968.5</v>
      </c>
      <c r="J1677" s="5">
        <f t="shared" ref="J1677:J1683" si="360">I1677/E1677*100</f>
        <v>13.610835262998929</v>
      </c>
      <c r="K1677" s="5">
        <f>H1677/F1677*100</f>
        <v>13.152560458926999</v>
      </c>
      <c r="L1677" s="5">
        <f>H1677/G1677*100</f>
        <v>13.191590052947767</v>
      </c>
    </row>
    <row r="1678" spans="1:12" ht="37.5">
      <c r="A1678" s="66"/>
      <c r="B1678" s="69"/>
      <c r="C1678" s="55"/>
      <c r="D1678" s="12" t="s">
        <v>153</v>
      </c>
      <c r="E1678" s="38">
        <f t="shared" ref="E1678:I1684" si="361">E1696+E1705+E1714+E1723+E1741+E1750+E1759+E1768+E1777+E1786+E1795+E1804+E1813+E1822+E1831+E1840</f>
        <v>0</v>
      </c>
      <c r="F1678" s="38">
        <f t="shared" si="361"/>
        <v>0</v>
      </c>
      <c r="G1678" s="38">
        <f t="shared" si="361"/>
        <v>0</v>
      </c>
      <c r="H1678" s="38">
        <f t="shared" si="361"/>
        <v>0</v>
      </c>
      <c r="I1678" s="38">
        <f t="shared" si="361"/>
        <v>0</v>
      </c>
      <c r="J1678" s="5">
        <v>0</v>
      </c>
      <c r="K1678" s="5">
        <v>0</v>
      </c>
      <c r="L1678" s="5">
        <v>0</v>
      </c>
    </row>
    <row r="1679" spans="1:12" ht="37.5">
      <c r="A1679" s="66"/>
      <c r="B1679" s="69"/>
      <c r="C1679" s="55"/>
      <c r="D1679" s="12" t="s">
        <v>6</v>
      </c>
      <c r="E1679" s="38">
        <f t="shared" si="361"/>
        <v>0</v>
      </c>
      <c r="F1679" s="38">
        <f t="shared" si="361"/>
        <v>0</v>
      </c>
      <c r="G1679" s="38">
        <f t="shared" si="361"/>
        <v>0</v>
      </c>
      <c r="H1679" s="38">
        <f t="shared" si="361"/>
        <v>0</v>
      </c>
      <c r="I1679" s="38">
        <f t="shared" si="361"/>
        <v>0</v>
      </c>
      <c r="J1679" s="5">
        <v>0</v>
      </c>
      <c r="K1679" s="5">
        <v>0</v>
      </c>
      <c r="L1679" s="5">
        <v>0</v>
      </c>
    </row>
    <row r="1680" spans="1:12" ht="56.25">
      <c r="A1680" s="66"/>
      <c r="B1680" s="69"/>
      <c r="C1680" s="55"/>
      <c r="D1680" s="13" t="s">
        <v>154</v>
      </c>
      <c r="E1680" s="38">
        <f t="shared" si="361"/>
        <v>0</v>
      </c>
      <c r="F1680" s="38">
        <f t="shared" si="361"/>
        <v>0</v>
      </c>
      <c r="G1680" s="38">
        <f t="shared" si="361"/>
        <v>0</v>
      </c>
      <c r="H1680" s="38">
        <f t="shared" si="361"/>
        <v>0</v>
      </c>
      <c r="I1680" s="38">
        <f t="shared" si="361"/>
        <v>0</v>
      </c>
      <c r="J1680" s="5">
        <v>0</v>
      </c>
      <c r="K1680" s="5">
        <v>0</v>
      </c>
      <c r="L1680" s="5">
        <v>0</v>
      </c>
    </row>
    <row r="1681" spans="1:12" ht="75">
      <c r="A1681" s="66"/>
      <c r="B1681" s="69"/>
      <c r="C1681" s="55"/>
      <c r="D1681" s="13" t="s">
        <v>159</v>
      </c>
      <c r="E1681" s="38">
        <f t="shared" si="361"/>
        <v>0</v>
      </c>
      <c r="F1681" s="38">
        <f t="shared" si="361"/>
        <v>0</v>
      </c>
      <c r="G1681" s="38">
        <f t="shared" si="361"/>
        <v>0</v>
      </c>
      <c r="H1681" s="38">
        <f t="shared" si="361"/>
        <v>0</v>
      </c>
      <c r="I1681" s="38">
        <f t="shared" si="361"/>
        <v>0</v>
      </c>
      <c r="J1681" s="5">
        <v>0</v>
      </c>
      <c r="K1681" s="5">
        <v>0</v>
      </c>
      <c r="L1681" s="5">
        <v>0</v>
      </c>
    </row>
    <row r="1682" spans="1:12" ht="56.25">
      <c r="A1682" s="66"/>
      <c r="B1682" s="69"/>
      <c r="C1682" s="55"/>
      <c r="D1682" s="13" t="s">
        <v>154</v>
      </c>
      <c r="E1682" s="38">
        <f t="shared" si="361"/>
        <v>0</v>
      </c>
      <c r="F1682" s="38">
        <f t="shared" si="361"/>
        <v>0</v>
      </c>
      <c r="G1682" s="38">
        <f t="shared" si="361"/>
        <v>0</v>
      </c>
      <c r="H1682" s="38">
        <f t="shared" si="361"/>
        <v>0</v>
      </c>
      <c r="I1682" s="38">
        <f t="shared" si="361"/>
        <v>0</v>
      </c>
      <c r="J1682" s="5">
        <v>0</v>
      </c>
      <c r="K1682" s="5">
        <v>0</v>
      </c>
      <c r="L1682" s="5">
        <v>0</v>
      </c>
    </row>
    <row r="1683" spans="1:12">
      <c r="A1683" s="66"/>
      <c r="B1683" s="69"/>
      <c r="C1683" s="55"/>
      <c r="D1683" s="12" t="s">
        <v>162</v>
      </c>
      <c r="E1683" s="38">
        <f t="shared" si="361"/>
        <v>13694.5</v>
      </c>
      <c r="F1683" s="38" t="s">
        <v>166</v>
      </c>
      <c r="G1683" s="38" t="s">
        <v>166</v>
      </c>
      <c r="H1683" s="38" t="s">
        <v>166</v>
      </c>
      <c r="I1683" s="38">
        <f t="shared" si="361"/>
        <v>0</v>
      </c>
      <c r="J1683" s="5">
        <f t="shared" si="360"/>
        <v>0</v>
      </c>
      <c r="K1683" s="5" t="s">
        <v>166</v>
      </c>
      <c r="L1683" s="5" t="s">
        <v>166</v>
      </c>
    </row>
    <row r="1684" spans="1:12" ht="37.5">
      <c r="A1684" s="66"/>
      <c r="B1684" s="69"/>
      <c r="C1684" s="56"/>
      <c r="D1684" s="12" t="s">
        <v>163</v>
      </c>
      <c r="E1684" s="38">
        <f t="shared" si="361"/>
        <v>0</v>
      </c>
      <c r="F1684" s="38" t="s">
        <v>166</v>
      </c>
      <c r="G1684" s="38" t="s">
        <v>166</v>
      </c>
      <c r="H1684" s="38" t="s">
        <v>166</v>
      </c>
      <c r="I1684" s="38">
        <f t="shared" si="361"/>
        <v>0</v>
      </c>
      <c r="J1684" s="5">
        <v>0</v>
      </c>
      <c r="K1684" s="5" t="s">
        <v>166</v>
      </c>
      <c r="L1684" s="5" t="s">
        <v>166</v>
      </c>
    </row>
    <row r="1685" spans="1:12">
      <c r="A1685" s="66"/>
      <c r="B1685" s="69"/>
      <c r="C1685" s="54" t="s">
        <v>173</v>
      </c>
      <c r="D1685" s="11" t="s">
        <v>1</v>
      </c>
      <c r="E1685" s="38">
        <f>E1686+E1688+E1690+E1692+E1693</f>
        <v>0</v>
      </c>
      <c r="F1685" s="38" t="s">
        <v>166</v>
      </c>
      <c r="G1685" s="38" t="s">
        <v>166</v>
      </c>
      <c r="H1685" s="38" t="s">
        <v>166</v>
      </c>
      <c r="I1685" s="38">
        <f>I1686+I1688+I1690+I1692+I1693</f>
        <v>0</v>
      </c>
      <c r="J1685" s="5">
        <v>0</v>
      </c>
      <c r="K1685" s="5" t="s">
        <v>166</v>
      </c>
      <c r="L1685" s="5" t="s">
        <v>166</v>
      </c>
    </row>
    <row r="1686" spans="1:12">
      <c r="A1686" s="66"/>
      <c r="B1686" s="69"/>
      <c r="C1686" s="55"/>
      <c r="D1686" s="12" t="s">
        <v>2</v>
      </c>
      <c r="E1686" s="38">
        <f>E1731</f>
        <v>0</v>
      </c>
      <c r="F1686" s="38">
        <f t="shared" ref="F1686:I1686" si="362">F1731</f>
        <v>0</v>
      </c>
      <c r="G1686" s="38">
        <f t="shared" si="362"/>
        <v>0</v>
      </c>
      <c r="H1686" s="38">
        <f t="shared" si="362"/>
        <v>0</v>
      </c>
      <c r="I1686" s="38">
        <f t="shared" si="362"/>
        <v>0</v>
      </c>
      <c r="J1686" s="5">
        <v>0</v>
      </c>
      <c r="K1686" s="5">
        <v>0</v>
      </c>
      <c r="L1686" s="5">
        <v>0</v>
      </c>
    </row>
    <row r="1687" spans="1:12" ht="37.5">
      <c r="A1687" s="66"/>
      <c r="B1687" s="69"/>
      <c r="C1687" s="55"/>
      <c r="D1687" s="12" t="s">
        <v>153</v>
      </c>
      <c r="E1687" s="38">
        <f t="shared" ref="E1687:I1693" si="363">E1732</f>
        <v>0</v>
      </c>
      <c r="F1687" s="38">
        <f t="shared" si="363"/>
        <v>0</v>
      </c>
      <c r="G1687" s="38">
        <f t="shared" si="363"/>
        <v>0</v>
      </c>
      <c r="H1687" s="38">
        <f t="shared" si="363"/>
        <v>0</v>
      </c>
      <c r="I1687" s="38">
        <f t="shared" si="363"/>
        <v>0</v>
      </c>
      <c r="J1687" s="5">
        <v>0</v>
      </c>
      <c r="K1687" s="5">
        <v>0</v>
      </c>
      <c r="L1687" s="5">
        <v>0</v>
      </c>
    </row>
    <row r="1688" spans="1:12" ht="37.5">
      <c r="A1688" s="66"/>
      <c r="B1688" s="69"/>
      <c r="C1688" s="55"/>
      <c r="D1688" s="12" t="s">
        <v>6</v>
      </c>
      <c r="E1688" s="38">
        <f t="shared" si="363"/>
        <v>0</v>
      </c>
      <c r="F1688" s="38">
        <f t="shared" si="363"/>
        <v>0</v>
      </c>
      <c r="G1688" s="38">
        <f t="shared" si="363"/>
        <v>0</v>
      </c>
      <c r="H1688" s="38">
        <f t="shared" si="363"/>
        <v>0</v>
      </c>
      <c r="I1688" s="38">
        <f t="shared" si="363"/>
        <v>0</v>
      </c>
      <c r="J1688" s="5">
        <v>0</v>
      </c>
      <c r="K1688" s="5">
        <v>0</v>
      </c>
      <c r="L1688" s="5">
        <v>0</v>
      </c>
    </row>
    <row r="1689" spans="1:12" ht="56.25">
      <c r="A1689" s="66"/>
      <c r="B1689" s="69"/>
      <c r="C1689" s="55"/>
      <c r="D1689" s="13" t="s">
        <v>154</v>
      </c>
      <c r="E1689" s="38">
        <f t="shared" si="363"/>
        <v>0</v>
      </c>
      <c r="F1689" s="38">
        <f t="shared" si="363"/>
        <v>0</v>
      </c>
      <c r="G1689" s="38">
        <f t="shared" si="363"/>
        <v>0</v>
      </c>
      <c r="H1689" s="38">
        <f t="shared" si="363"/>
        <v>0</v>
      </c>
      <c r="I1689" s="38">
        <f t="shared" si="363"/>
        <v>0</v>
      </c>
      <c r="J1689" s="5">
        <v>0</v>
      </c>
      <c r="K1689" s="5">
        <v>0</v>
      </c>
      <c r="L1689" s="5">
        <v>0</v>
      </c>
    </row>
    <row r="1690" spans="1:12" ht="75">
      <c r="A1690" s="66"/>
      <c r="B1690" s="69"/>
      <c r="C1690" s="55"/>
      <c r="D1690" s="13" t="s">
        <v>159</v>
      </c>
      <c r="E1690" s="38">
        <f t="shared" si="363"/>
        <v>0</v>
      </c>
      <c r="F1690" s="38">
        <f t="shared" si="363"/>
        <v>0</v>
      </c>
      <c r="G1690" s="38">
        <f t="shared" si="363"/>
        <v>0</v>
      </c>
      <c r="H1690" s="38">
        <f t="shared" si="363"/>
        <v>0</v>
      </c>
      <c r="I1690" s="38">
        <f t="shared" si="363"/>
        <v>0</v>
      </c>
      <c r="J1690" s="5">
        <v>0</v>
      </c>
      <c r="K1690" s="5">
        <v>0</v>
      </c>
      <c r="L1690" s="5">
        <v>0</v>
      </c>
    </row>
    <row r="1691" spans="1:12" ht="56.25">
      <c r="A1691" s="66"/>
      <c r="B1691" s="69"/>
      <c r="C1691" s="55"/>
      <c r="D1691" s="13" t="s">
        <v>154</v>
      </c>
      <c r="E1691" s="38">
        <f t="shared" si="363"/>
        <v>0</v>
      </c>
      <c r="F1691" s="38">
        <f t="shared" si="363"/>
        <v>0</v>
      </c>
      <c r="G1691" s="38">
        <f t="shared" si="363"/>
        <v>0</v>
      </c>
      <c r="H1691" s="38">
        <f t="shared" si="363"/>
        <v>0</v>
      </c>
      <c r="I1691" s="38">
        <f t="shared" si="363"/>
        <v>0</v>
      </c>
      <c r="J1691" s="5">
        <v>0</v>
      </c>
      <c r="K1691" s="5">
        <v>0</v>
      </c>
      <c r="L1691" s="5">
        <v>0</v>
      </c>
    </row>
    <row r="1692" spans="1:12">
      <c r="A1692" s="66"/>
      <c r="B1692" s="69"/>
      <c r="C1692" s="55"/>
      <c r="D1692" s="12" t="s">
        <v>162</v>
      </c>
      <c r="E1692" s="38">
        <f t="shared" si="363"/>
        <v>0</v>
      </c>
      <c r="F1692" s="38" t="str">
        <f t="shared" si="363"/>
        <v>х</v>
      </c>
      <c r="G1692" s="38" t="str">
        <f t="shared" si="363"/>
        <v>х</v>
      </c>
      <c r="H1692" s="38" t="str">
        <f t="shared" si="363"/>
        <v>х</v>
      </c>
      <c r="I1692" s="38">
        <f t="shared" si="363"/>
        <v>0</v>
      </c>
      <c r="J1692" s="5">
        <v>0</v>
      </c>
      <c r="K1692" s="5" t="s">
        <v>166</v>
      </c>
      <c r="L1692" s="5" t="s">
        <v>166</v>
      </c>
    </row>
    <row r="1693" spans="1:12" ht="37.5">
      <c r="A1693" s="67"/>
      <c r="B1693" s="70"/>
      <c r="C1693" s="56"/>
      <c r="D1693" s="12" t="s">
        <v>163</v>
      </c>
      <c r="E1693" s="38">
        <f t="shared" si="363"/>
        <v>0</v>
      </c>
      <c r="F1693" s="38" t="str">
        <f t="shared" si="363"/>
        <v>х</v>
      </c>
      <c r="G1693" s="38" t="str">
        <f t="shared" si="363"/>
        <v>х</v>
      </c>
      <c r="H1693" s="38" t="str">
        <f t="shared" si="363"/>
        <v>х</v>
      </c>
      <c r="I1693" s="38">
        <f t="shared" si="363"/>
        <v>0</v>
      </c>
      <c r="J1693" s="5">
        <v>0</v>
      </c>
      <c r="K1693" s="5" t="s">
        <v>166</v>
      </c>
      <c r="L1693" s="5" t="s">
        <v>166</v>
      </c>
    </row>
    <row r="1694" spans="1:12" hidden="1">
      <c r="A1694" s="65" t="s">
        <v>465</v>
      </c>
      <c r="B1694" s="68" t="s">
        <v>466</v>
      </c>
      <c r="C1694" s="55" t="s">
        <v>3</v>
      </c>
      <c r="D1694" s="11" t="s">
        <v>1</v>
      </c>
      <c r="E1694" s="38">
        <f>E1695+E1697+E1699+E1701+E1702</f>
        <v>0</v>
      </c>
      <c r="F1694" s="38" t="s">
        <v>166</v>
      </c>
      <c r="G1694" s="38" t="s">
        <v>166</v>
      </c>
      <c r="H1694" s="38" t="s">
        <v>166</v>
      </c>
      <c r="I1694" s="38">
        <f>I1695+I1697+I1699+I1701+I1702</f>
        <v>0</v>
      </c>
      <c r="J1694" s="5">
        <v>0</v>
      </c>
      <c r="K1694" s="5" t="s">
        <v>166</v>
      </c>
      <c r="L1694" s="5" t="s">
        <v>166</v>
      </c>
    </row>
    <row r="1695" spans="1:12" hidden="1">
      <c r="A1695" s="66"/>
      <c r="B1695" s="69"/>
      <c r="C1695" s="55"/>
      <c r="D1695" s="12" t="s">
        <v>2</v>
      </c>
      <c r="E1695" s="38">
        <v>0</v>
      </c>
      <c r="F1695" s="40"/>
      <c r="G1695" s="40"/>
      <c r="H1695" s="40"/>
      <c r="I1695" s="40"/>
      <c r="J1695" s="5">
        <v>0</v>
      </c>
      <c r="K1695" s="5">
        <v>0</v>
      </c>
      <c r="L1695" s="5">
        <v>0</v>
      </c>
    </row>
    <row r="1696" spans="1:12" ht="37.5" hidden="1">
      <c r="A1696" s="66"/>
      <c r="B1696" s="69"/>
      <c r="C1696" s="55"/>
      <c r="D1696" s="12" t="s">
        <v>153</v>
      </c>
      <c r="E1696" s="38">
        <v>0</v>
      </c>
      <c r="F1696" s="40"/>
      <c r="G1696" s="40"/>
      <c r="H1696" s="40"/>
      <c r="I1696" s="40"/>
      <c r="J1696" s="5">
        <v>0</v>
      </c>
      <c r="K1696" s="5">
        <v>0</v>
      </c>
      <c r="L1696" s="5">
        <v>0</v>
      </c>
    </row>
    <row r="1697" spans="1:12" ht="37.5" hidden="1">
      <c r="A1697" s="66"/>
      <c r="B1697" s="69"/>
      <c r="C1697" s="55"/>
      <c r="D1697" s="12" t="s">
        <v>6</v>
      </c>
      <c r="E1697" s="38"/>
      <c r="F1697" s="40"/>
      <c r="G1697" s="40"/>
      <c r="H1697" s="40"/>
      <c r="I1697" s="40"/>
      <c r="J1697" s="5">
        <v>0</v>
      </c>
      <c r="K1697" s="5">
        <v>0</v>
      </c>
      <c r="L1697" s="5">
        <v>0</v>
      </c>
    </row>
    <row r="1698" spans="1:12" ht="56.25" hidden="1">
      <c r="A1698" s="66"/>
      <c r="B1698" s="69"/>
      <c r="C1698" s="55"/>
      <c r="D1698" s="13" t="s">
        <v>154</v>
      </c>
      <c r="E1698" s="38"/>
      <c r="F1698" s="40"/>
      <c r="G1698" s="40"/>
      <c r="H1698" s="40"/>
      <c r="I1698" s="40"/>
      <c r="J1698" s="5">
        <v>0</v>
      </c>
      <c r="K1698" s="5">
        <v>0</v>
      </c>
      <c r="L1698" s="5">
        <v>0</v>
      </c>
    </row>
    <row r="1699" spans="1:12" ht="75" hidden="1">
      <c r="A1699" s="66"/>
      <c r="B1699" s="69"/>
      <c r="C1699" s="55"/>
      <c r="D1699" s="13" t="s">
        <v>159</v>
      </c>
      <c r="E1699" s="38"/>
      <c r="F1699" s="40"/>
      <c r="G1699" s="40"/>
      <c r="H1699" s="40"/>
      <c r="I1699" s="40"/>
      <c r="J1699" s="5">
        <v>0</v>
      </c>
      <c r="K1699" s="5">
        <v>0</v>
      </c>
      <c r="L1699" s="5">
        <v>0</v>
      </c>
    </row>
    <row r="1700" spans="1:12" ht="56.25" hidden="1">
      <c r="A1700" s="66"/>
      <c r="B1700" s="69"/>
      <c r="C1700" s="55"/>
      <c r="D1700" s="13" t="s">
        <v>154</v>
      </c>
      <c r="E1700" s="38">
        <v>0</v>
      </c>
      <c r="F1700" s="40"/>
      <c r="G1700" s="40"/>
      <c r="H1700" s="40"/>
      <c r="I1700" s="40"/>
      <c r="J1700" s="5">
        <v>0</v>
      </c>
      <c r="K1700" s="5">
        <v>0</v>
      </c>
      <c r="L1700" s="5">
        <v>0</v>
      </c>
    </row>
    <row r="1701" spans="1:12" hidden="1">
      <c r="A1701" s="66"/>
      <c r="B1701" s="69"/>
      <c r="C1701" s="55"/>
      <c r="D1701" s="12" t="s">
        <v>162</v>
      </c>
      <c r="E1701" s="38">
        <v>0</v>
      </c>
      <c r="F1701" s="38" t="s">
        <v>166</v>
      </c>
      <c r="G1701" s="38" t="s">
        <v>166</v>
      </c>
      <c r="H1701" s="38" t="s">
        <v>166</v>
      </c>
      <c r="I1701" s="40"/>
      <c r="J1701" s="5">
        <v>0</v>
      </c>
      <c r="K1701" s="5" t="s">
        <v>166</v>
      </c>
      <c r="L1701" s="5" t="s">
        <v>166</v>
      </c>
    </row>
    <row r="1702" spans="1:12" ht="37.5" hidden="1">
      <c r="A1702" s="67"/>
      <c r="B1702" s="70"/>
      <c r="C1702" s="56"/>
      <c r="D1702" s="12" t="s">
        <v>163</v>
      </c>
      <c r="E1702" s="38">
        <v>0</v>
      </c>
      <c r="F1702" s="38" t="s">
        <v>166</v>
      </c>
      <c r="G1702" s="38" t="s">
        <v>166</v>
      </c>
      <c r="H1702" s="38" t="s">
        <v>166</v>
      </c>
      <c r="I1702" s="40"/>
      <c r="J1702" s="5">
        <v>0</v>
      </c>
      <c r="K1702" s="5" t="s">
        <v>166</v>
      </c>
      <c r="L1702" s="5" t="s">
        <v>166</v>
      </c>
    </row>
    <row r="1703" spans="1:12">
      <c r="A1703" s="65" t="s">
        <v>467</v>
      </c>
      <c r="B1703" s="68" t="s">
        <v>468</v>
      </c>
      <c r="C1703" s="55" t="s">
        <v>3</v>
      </c>
      <c r="D1703" s="11" t="s">
        <v>1</v>
      </c>
      <c r="E1703" s="38">
        <f>E1704+E1706+E1708+E1710+E1711</f>
        <v>223706.3</v>
      </c>
      <c r="F1703" s="38" t="s">
        <v>166</v>
      </c>
      <c r="G1703" s="38" t="s">
        <v>166</v>
      </c>
      <c r="H1703" s="38" t="s">
        <v>166</v>
      </c>
      <c r="I1703" s="38">
        <f>I1704+I1706+I1708+I1710+I1711</f>
        <v>27560.799999999999</v>
      </c>
      <c r="J1703" s="5">
        <f>I1703/E1703*100</f>
        <v>12.320082179178682</v>
      </c>
      <c r="K1703" s="5" t="s">
        <v>166</v>
      </c>
      <c r="L1703" s="5" t="s">
        <v>166</v>
      </c>
    </row>
    <row r="1704" spans="1:12">
      <c r="A1704" s="66"/>
      <c r="B1704" s="69"/>
      <c r="C1704" s="55"/>
      <c r="D1704" s="12" t="s">
        <v>2</v>
      </c>
      <c r="E1704" s="38">
        <v>215600</v>
      </c>
      <c r="F1704" s="41">
        <v>246055.3</v>
      </c>
      <c r="G1704" s="41">
        <v>243379.1</v>
      </c>
      <c r="H1704" s="41">
        <v>27560.799999999999</v>
      </c>
      <c r="I1704" s="41">
        <v>27560.799999999999</v>
      </c>
      <c r="J1704" s="5">
        <f t="shared" ref="J1704" si="364">I1704/E1704*100</f>
        <v>12.783302411873839</v>
      </c>
      <c r="K1704" s="5">
        <f>H1704/F1704*100</f>
        <v>11.201059274073755</v>
      </c>
      <c r="L1704" s="5">
        <f>H1704/G1704*100</f>
        <v>11.324226279084769</v>
      </c>
    </row>
    <row r="1705" spans="1:12" ht="37.5">
      <c r="A1705" s="66"/>
      <c r="B1705" s="69"/>
      <c r="C1705" s="55"/>
      <c r="D1705" s="12" t="s">
        <v>153</v>
      </c>
      <c r="E1705" s="38">
        <v>0</v>
      </c>
      <c r="F1705" s="38">
        <v>0</v>
      </c>
      <c r="G1705" s="38">
        <v>0</v>
      </c>
      <c r="H1705" s="38">
        <v>0</v>
      </c>
      <c r="I1705" s="38">
        <v>0</v>
      </c>
      <c r="J1705" s="5">
        <v>0</v>
      </c>
      <c r="K1705" s="5">
        <v>0</v>
      </c>
      <c r="L1705" s="5">
        <v>0</v>
      </c>
    </row>
    <row r="1706" spans="1:12" ht="37.5">
      <c r="A1706" s="66"/>
      <c r="B1706" s="69"/>
      <c r="C1706" s="55"/>
      <c r="D1706" s="12" t="s">
        <v>6</v>
      </c>
      <c r="E1706" s="38">
        <v>0</v>
      </c>
      <c r="F1706" s="38">
        <v>0</v>
      </c>
      <c r="G1706" s="38">
        <v>0</v>
      </c>
      <c r="H1706" s="38">
        <v>0</v>
      </c>
      <c r="I1706" s="38">
        <v>0</v>
      </c>
      <c r="J1706" s="5">
        <v>0</v>
      </c>
      <c r="K1706" s="5">
        <v>0</v>
      </c>
      <c r="L1706" s="5">
        <v>0</v>
      </c>
    </row>
    <row r="1707" spans="1:12" ht="56.25">
      <c r="A1707" s="66"/>
      <c r="B1707" s="69"/>
      <c r="C1707" s="55"/>
      <c r="D1707" s="13" t="s">
        <v>154</v>
      </c>
      <c r="E1707" s="38">
        <v>0</v>
      </c>
      <c r="F1707" s="38">
        <v>0</v>
      </c>
      <c r="G1707" s="38">
        <v>0</v>
      </c>
      <c r="H1707" s="38">
        <v>0</v>
      </c>
      <c r="I1707" s="38">
        <v>0</v>
      </c>
      <c r="J1707" s="5">
        <v>0</v>
      </c>
      <c r="K1707" s="5">
        <v>0</v>
      </c>
      <c r="L1707" s="5">
        <v>0</v>
      </c>
    </row>
    <row r="1708" spans="1:12" ht="75">
      <c r="A1708" s="66"/>
      <c r="B1708" s="69"/>
      <c r="C1708" s="55"/>
      <c r="D1708" s="13" t="s">
        <v>159</v>
      </c>
      <c r="E1708" s="38">
        <v>0</v>
      </c>
      <c r="F1708" s="38">
        <v>0</v>
      </c>
      <c r="G1708" s="38">
        <v>0</v>
      </c>
      <c r="H1708" s="38">
        <v>0</v>
      </c>
      <c r="I1708" s="38">
        <v>0</v>
      </c>
      <c r="J1708" s="5">
        <v>0</v>
      </c>
      <c r="K1708" s="5">
        <v>0</v>
      </c>
      <c r="L1708" s="5">
        <v>0</v>
      </c>
    </row>
    <row r="1709" spans="1:12" ht="56.25">
      <c r="A1709" s="66"/>
      <c r="B1709" s="69"/>
      <c r="C1709" s="55"/>
      <c r="D1709" s="13" t="s">
        <v>154</v>
      </c>
      <c r="E1709" s="38">
        <v>0</v>
      </c>
      <c r="F1709" s="38">
        <v>0</v>
      </c>
      <c r="G1709" s="38">
        <v>0</v>
      </c>
      <c r="H1709" s="38">
        <v>0</v>
      </c>
      <c r="I1709" s="38">
        <v>0</v>
      </c>
      <c r="J1709" s="5">
        <v>0</v>
      </c>
      <c r="K1709" s="5">
        <v>0</v>
      </c>
      <c r="L1709" s="5">
        <v>0</v>
      </c>
    </row>
    <row r="1710" spans="1:12">
      <c r="A1710" s="66"/>
      <c r="B1710" s="69"/>
      <c r="C1710" s="55"/>
      <c r="D1710" s="12" t="s">
        <v>162</v>
      </c>
      <c r="E1710" s="38">
        <v>8106.3</v>
      </c>
      <c r="F1710" s="38" t="s">
        <v>166</v>
      </c>
      <c r="G1710" s="38" t="s">
        <v>166</v>
      </c>
      <c r="H1710" s="38" t="s">
        <v>166</v>
      </c>
      <c r="I1710" s="38">
        <v>0</v>
      </c>
      <c r="J1710" s="5">
        <v>0</v>
      </c>
      <c r="K1710" s="5" t="s">
        <v>166</v>
      </c>
      <c r="L1710" s="5" t="s">
        <v>166</v>
      </c>
    </row>
    <row r="1711" spans="1:12" ht="37.5">
      <c r="A1711" s="67"/>
      <c r="B1711" s="70"/>
      <c r="C1711" s="56"/>
      <c r="D1711" s="12" t="s">
        <v>163</v>
      </c>
      <c r="E1711" s="38">
        <v>0</v>
      </c>
      <c r="F1711" s="38" t="s">
        <v>166</v>
      </c>
      <c r="G1711" s="38" t="s">
        <v>166</v>
      </c>
      <c r="H1711" s="38" t="s">
        <v>166</v>
      </c>
      <c r="I1711" s="38">
        <v>0</v>
      </c>
      <c r="J1711" s="5">
        <v>0</v>
      </c>
      <c r="K1711" s="5" t="s">
        <v>166</v>
      </c>
      <c r="L1711" s="5" t="s">
        <v>166</v>
      </c>
    </row>
    <row r="1712" spans="1:12" hidden="1">
      <c r="A1712" s="65" t="s">
        <v>469</v>
      </c>
      <c r="B1712" s="68" t="s">
        <v>470</v>
      </c>
      <c r="C1712" s="55" t="s">
        <v>3</v>
      </c>
      <c r="D1712" s="11" t="s">
        <v>1</v>
      </c>
      <c r="E1712" s="38">
        <f>E1713+E1715+E1717+E1719+E1720</f>
        <v>0</v>
      </c>
      <c r="F1712" s="38" t="s">
        <v>166</v>
      </c>
      <c r="G1712" s="38" t="s">
        <v>166</v>
      </c>
      <c r="H1712" s="38" t="s">
        <v>166</v>
      </c>
      <c r="I1712" s="38">
        <f>I1713+I1715+I1717+I1719+I1720</f>
        <v>0</v>
      </c>
      <c r="J1712" s="5">
        <v>0</v>
      </c>
      <c r="K1712" s="5" t="s">
        <v>166</v>
      </c>
      <c r="L1712" s="5" t="s">
        <v>166</v>
      </c>
    </row>
    <row r="1713" spans="1:12" hidden="1">
      <c r="A1713" s="66"/>
      <c r="B1713" s="69"/>
      <c r="C1713" s="55"/>
      <c r="D1713" s="12" t="s">
        <v>2</v>
      </c>
      <c r="E1713" s="38">
        <v>0</v>
      </c>
      <c r="F1713" s="40"/>
      <c r="G1713" s="40"/>
      <c r="H1713" s="40"/>
      <c r="I1713" s="40"/>
      <c r="J1713" s="5">
        <v>0</v>
      </c>
      <c r="K1713" s="5">
        <v>0</v>
      </c>
      <c r="L1713" s="5">
        <v>0</v>
      </c>
    </row>
    <row r="1714" spans="1:12" ht="37.5" hidden="1">
      <c r="A1714" s="66"/>
      <c r="B1714" s="69"/>
      <c r="C1714" s="55"/>
      <c r="D1714" s="12" t="s">
        <v>153</v>
      </c>
      <c r="E1714" s="38">
        <v>0</v>
      </c>
      <c r="F1714" s="40"/>
      <c r="G1714" s="40"/>
      <c r="H1714" s="40"/>
      <c r="I1714" s="40"/>
      <c r="J1714" s="5">
        <v>0</v>
      </c>
      <c r="K1714" s="5">
        <v>0</v>
      </c>
      <c r="L1714" s="5">
        <v>0</v>
      </c>
    </row>
    <row r="1715" spans="1:12" ht="37.5" hidden="1">
      <c r="A1715" s="66"/>
      <c r="B1715" s="69"/>
      <c r="C1715" s="55"/>
      <c r="D1715" s="12" t="s">
        <v>6</v>
      </c>
      <c r="E1715" s="38"/>
      <c r="F1715" s="40"/>
      <c r="G1715" s="40"/>
      <c r="H1715" s="40"/>
      <c r="I1715" s="40"/>
      <c r="J1715" s="5">
        <v>0</v>
      </c>
      <c r="K1715" s="5">
        <v>0</v>
      </c>
      <c r="L1715" s="5">
        <v>0</v>
      </c>
    </row>
    <row r="1716" spans="1:12" ht="56.25" hidden="1">
      <c r="A1716" s="66"/>
      <c r="B1716" s="69"/>
      <c r="C1716" s="55"/>
      <c r="D1716" s="13" t="s">
        <v>154</v>
      </c>
      <c r="E1716" s="38"/>
      <c r="F1716" s="40"/>
      <c r="G1716" s="40"/>
      <c r="H1716" s="40"/>
      <c r="I1716" s="40"/>
      <c r="J1716" s="5">
        <v>0</v>
      </c>
      <c r="K1716" s="5">
        <v>0</v>
      </c>
      <c r="L1716" s="5">
        <v>0</v>
      </c>
    </row>
    <row r="1717" spans="1:12" ht="75" hidden="1">
      <c r="A1717" s="66"/>
      <c r="B1717" s="69"/>
      <c r="C1717" s="55"/>
      <c r="D1717" s="13" t="s">
        <v>159</v>
      </c>
      <c r="E1717" s="38"/>
      <c r="F1717" s="40"/>
      <c r="G1717" s="40"/>
      <c r="H1717" s="40"/>
      <c r="I1717" s="40"/>
      <c r="J1717" s="5">
        <v>0</v>
      </c>
      <c r="K1717" s="5">
        <v>0</v>
      </c>
      <c r="L1717" s="5">
        <v>0</v>
      </c>
    </row>
    <row r="1718" spans="1:12" ht="56.25" hidden="1">
      <c r="A1718" s="66"/>
      <c r="B1718" s="69"/>
      <c r="C1718" s="55"/>
      <c r="D1718" s="13" t="s">
        <v>154</v>
      </c>
      <c r="E1718" s="38">
        <v>0</v>
      </c>
      <c r="F1718" s="40"/>
      <c r="G1718" s="40"/>
      <c r="H1718" s="40"/>
      <c r="I1718" s="40"/>
      <c r="J1718" s="5">
        <v>0</v>
      </c>
      <c r="K1718" s="5">
        <v>0</v>
      </c>
      <c r="L1718" s="5">
        <v>0</v>
      </c>
    </row>
    <row r="1719" spans="1:12" hidden="1">
      <c r="A1719" s="66"/>
      <c r="B1719" s="69"/>
      <c r="C1719" s="55"/>
      <c r="D1719" s="12" t="s">
        <v>162</v>
      </c>
      <c r="E1719" s="38">
        <v>0</v>
      </c>
      <c r="F1719" s="38" t="s">
        <v>166</v>
      </c>
      <c r="G1719" s="38" t="s">
        <v>166</v>
      </c>
      <c r="H1719" s="38" t="s">
        <v>166</v>
      </c>
      <c r="I1719" s="40"/>
      <c r="J1719" s="5">
        <v>0</v>
      </c>
      <c r="K1719" s="5" t="s">
        <v>166</v>
      </c>
      <c r="L1719" s="5" t="s">
        <v>166</v>
      </c>
    </row>
    <row r="1720" spans="1:12" ht="37.5" hidden="1">
      <c r="A1720" s="67"/>
      <c r="B1720" s="70"/>
      <c r="C1720" s="56"/>
      <c r="D1720" s="12" t="s">
        <v>163</v>
      </c>
      <c r="E1720" s="38">
        <v>0</v>
      </c>
      <c r="F1720" s="38" t="s">
        <v>166</v>
      </c>
      <c r="G1720" s="38" t="s">
        <v>166</v>
      </c>
      <c r="H1720" s="38" t="s">
        <v>166</v>
      </c>
      <c r="I1720" s="40"/>
      <c r="J1720" s="5">
        <v>0</v>
      </c>
      <c r="K1720" s="5" t="s">
        <v>166</v>
      </c>
      <c r="L1720" s="5" t="s">
        <v>166</v>
      </c>
    </row>
    <row r="1721" spans="1:12" hidden="1">
      <c r="A1721" s="65" t="s">
        <v>471</v>
      </c>
      <c r="B1721" s="68" t="s">
        <v>472</v>
      </c>
      <c r="C1721" s="55" t="s">
        <v>3</v>
      </c>
      <c r="D1721" s="11" t="s">
        <v>1</v>
      </c>
      <c r="E1721" s="38">
        <f>E1722+E1724+E1726+E1728+E1729</f>
        <v>0</v>
      </c>
      <c r="F1721" s="38" t="s">
        <v>166</v>
      </c>
      <c r="G1721" s="38" t="s">
        <v>166</v>
      </c>
      <c r="H1721" s="38" t="s">
        <v>166</v>
      </c>
      <c r="I1721" s="38">
        <f>I1722+I1724+I1726+I1728+I1729</f>
        <v>0</v>
      </c>
      <c r="J1721" s="5">
        <v>0</v>
      </c>
      <c r="K1721" s="5" t="s">
        <v>166</v>
      </c>
      <c r="L1721" s="5" t="s">
        <v>166</v>
      </c>
    </row>
    <row r="1722" spans="1:12" hidden="1">
      <c r="A1722" s="66"/>
      <c r="B1722" s="69"/>
      <c r="C1722" s="55"/>
      <c r="D1722" s="12" t="s">
        <v>2</v>
      </c>
      <c r="E1722" s="38">
        <v>0</v>
      </c>
      <c r="F1722" s="40"/>
      <c r="G1722" s="40"/>
      <c r="H1722" s="40"/>
      <c r="I1722" s="40"/>
      <c r="J1722" s="5">
        <v>0</v>
      </c>
      <c r="K1722" s="5">
        <v>0</v>
      </c>
      <c r="L1722" s="5">
        <v>0</v>
      </c>
    </row>
    <row r="1723" spans="1:12" ht="37.5" hidden="1">
      <c r="A1723" s="66"/>
      <c r="B1723" s="69"/>
      <c r="C1723" s="55"/>
      <c r="D1723" s="12" t="s">
        <v>153</v>
      </c>
      <c r="E1723" s="38">
        <v>0</v>
      </c>
      <c r="F1723" s="40"/>
      <c r="G1723" s="40"/>
      <c r="H1723" s="40"/>
      <c r="I1723" s="40"/>
      <c r="J1723" s="5">
        <v>0</v>
      </c>
      <c r="K1723" s="5">
        <v>0</v>
      </c>
      <c r="L1723" s="5">
        <v>0</v>
      </c>
    </row>
    <row r="1724" spans="1:12" ht="37.5" hidden="1">
      <c r="A1724" s="66"/>
      <c r="B1724" s="69"/>
      <c r="C1724" s="55"/>
      <c r="D1724" s="12" t="s">
        <v>6</v>
      </c>
      <c r="E1724" s="38"/>
      <c r="F1724" s="40"/>
      <c r="G1724" s="40"/>
      <c r="H1724" s="40"/>
      <c r="I1724" s="40"/>
      <c r="J1724" s="5">
        <v>0</v>
      </c>
      <c r="K1724" s="5">
        <v>0</v>
      </c>
      <c r="L1724" s="5">
        <v>0</v>
      </c>
    </row>
    <row r="1725" spans="1:12" ht="56.25" hidden="1">
      <c r="A1725" s="66"/>
      <c r="B1725" s="69"/>
      <c r="C1725" s="55"/>
      <c r="D1725" s="13" t="s">
        <v>154</v>
      </c>
      <c r="E1725" s="38"/>
      <c r="F1725" s="40"/>
      <c r="G1725" s="40"/>
      <c r="H1725" s="40"/>
      <c r="I1725" s="40"/>
      <c r="J1725" s="5">
        <v>0</v>
      </c>
      <c r="K1725" s="5">
        <v>0</v>
      </c>
      <c r="L1725" s="5">
        <v>0</v>
      </c>
    </row>
    <row r="1726" spans="1:12" ht="75" hidden="1">
      <c r="A1726" s="66"/>
      <c r="B1726" s="69"/>
      <c r="C1726" s="55"/>
      <c r="D1726" s="13" t="s">
        <v>159</v>
      </c>
      <c r="E1726" s="38"/>
      <c r="F1726" s="40"/>
      <c r="G1726" s="40"/>
      <c r="H1726" s="40"/>
      <c r="I1726" s="40"/>
      <c r="J1726" s="5">
        <v>0</v>
      </c>
      <c r="K1726" s="5">
        <v>0</v>
      </c>
      <c r="L1726" s="5">
        <v>0</v>
      </c>
    </row>
    <row r="1727" spans="1:12" ht="56.25" hidden="1">
      <c r="A1727" s="66"/>
      <c r="B1727" s="69"/>
      <c r="C1727" s="55"/>
      <c r="D1727" s="13" t="s">
        <v>154</v>
      </c>
      <c r="E1727" s="38">
        <v>0</v>
      </c>
      <c r="F1727" s="40"/>
      <c r="G1727" s="40"/>
      <c r="H1727" s="40"/>
      <c r="I1727" s="40"/>
      <c r="J1727" s="5">
        <v>0</v>
      </c>
      <c r="K1727" s="5">
        <v>0</v>
      </c>
      <c r="L1727" s="5">
        <v>0</v>
      </c>
    </row>
    <row r="1728" spans="1:12" hidden="1">
      <c r="A1728" s="66"/>
      <c r="B1728" s="69"/>
      <c r="C1728" s="55"/>
      <c r="D1728" s="12" t="s">
        <v>162</v>
      </c>
      <c r="E1728" s="38">
        <v>0</v>
      </c>
      <c r="F1728" s="38" t="s">
        <v>166</v>
      </c>
      <c r="G1728" s="38" t="s">
        <v>166</v>
      </c>
      <c r="H1728" s="38" t="s">
        <v>166</v>
      </c>
      <c r="I1728" s="40"/>
      <c r="J1728" s="5">
        <v>0</v>
      </c>
      <c r="K1728" s="5" t="s">
        <v>166</v>
      </c>
      <c r="L1728" s="5" t="s">
        <v>166</v>
      </c>
    </row>
    <row r="1729" spans="1:12" ht="37.5" hidden="1">
      <c r="A1729" s="67"/>
      <c r="B1729" s="70"/>
      <c r="C1729" s="56"/>
      <c r="D1729" s="12" t="s">
        <v>163</v>
      </c>
      <c r="E1729" s="38">
        <v>0</v>
      </c>
      <c r="F1729" s="38" t="s">
        <v>166</v>
      </c>
      <c r="G1729" s="38" t="s">
        <v>166</v>
      </c>
      <c r="H1729" s="38" t="s">
        <v>166</v>
      </c>
      <c r="I1729" s="40"/>
      <c r="J1729" s="5">
        <v>0</v>
      </c>
      <c r="K1729" s="5" t="s">
        <v>166</v>
      </c>
      <c r="L1729" s="5" t="s">
        <v>166</v>
      </c>
    </row>
    <row r="1730" spans="1:12" hidden="1">
      <c r="A1730" s="65" t="s">
        <v>473</v>
      </c>
      <c r="B1730" s="68" t="s">
        <v>474</v>
      </c>
      <c r="C1730" s="54" t="s">
        <v>173</v>
      </c>
      <c r="D1730" s="11" t="s">
        <v>1</v>
      </c>
      <c r="E1730" s="38">
        <f>E1731+E1733+E1735+E1737+E1738</f>
        <v>0</v>
      </c>
      <c r="F1730" s="38" t="s">
        <v>166</v>
      </c>
      <c r="G1730" s="38" t="s">
        <v>166</v>
      </c>
      <c r="H1730" s="38" t="s">
        <v>166</v>
      </c>
      <c r="I1730" s="38">
        <f>I1731+I1733+I1735+I1737+I1738</f>
        <v>0</v>
      </c>
      <c r="J1730" s="5">
        <v>0</v>
      </c>
      <c r="K1730" s="5" t="s">
        <v>166</v>
      </c>
      <c r="L1730" s="5" t="s">
        <v>166</v>
      </c>
    </row>
    <row r="1731" spans="1:12" hidden="1">
      <c r="A1731" s="66"/>
      <c r="B1731" s="69"/>
      <c r="C1731" s="55"/>
      <c r="D1731" s="12" t="s">
        <v>2</v>
      </c>
      <c r="E1731" s="38">
        <v>0</v>
      </c>
      <c r="F1731" s="40"/>
      <c r="G1731" s="40"/>
      <c r="H1731" s="40"/>
      <c r="I1731" s="40"/>
      <c r="J1731" s="5">
        <v>0</v>
      </c>
      <c r="K1731" s="5">
        <v>0</v>
      </c>
      <c r="L1731" s="5">
        <v>0</v>
      </c>
    </row>
    <row r="1732" spans="1:12" ht="37.5" hidden="1">
      <c r="A1732" s="66"/>
      <c r="B1732" s="69"/>
      <c r="C1732" s="55"/>
      <c r="D1732" s="12" t="s">
        <v>153</v>
      </c>
      <c r="E1732" s="38">
        <v>0</v>
      </c>
      <c r="F1732" s="40"/>
      <c r="G1732" s="40"/>
      <c r="H1732" s="40"/>
      <c r="I1732" s="40"/>
      <c r="J1732" s="5">
        <v>0</v>
      </c>
      <c r="K1732" s="5">
        <v>0</v>
      </c>
      <c r="L1732" s="5">
        <v>0</v>
      </c>
    </row>
    <row r="1733" spans="1:12" ht="37.5" hidden="1">
      <c r="A1733" s="66"/>
      <c r="B1733" s="69"/>
      <c r="C1733" s="55"/>
      <c r="D1733" s="12" t="s">
        <v>6</v>
      </c>
      <c r="E1733" s="38"/>
      <c r="F1733" s="40"/>
      <c r="G1733" s="40"/>
      <c r="H1733" s="40"/>
      <c r="I1733" s="40"/>
      <c r="J1733" s="5">
        <v>0</v>
      </c>
      <c r="K1733" s="5">
        <v>0</v>
      </c>
      <c r="L1733" s="5">
        <v>0</v>
      </c>
    </row>
    <row r="1734" spans="1:12" ht="56.25" hidden="1">
      <c r="A1734" s="66"/>
      <c r="B1734" s="69"/>
      <c r="C1734" s="55"/>
      <c r="D1734" s="13" t="s">
        <v>154</v>
      </c>
      <c r="E1734" s="38"/>
      <c r="F1734" s="40"/>
      <c r="G1734" s="40"/>
      <c r="H1734" s="40"/>
      <c r="I1734" s="40"/>
      <c r="J1734" s="5">
        <v>0</v>
      </c>
      <c r="K1734" s="5">
        <v>0</v>
      </c>
      <c r="L1734" s="5">
        <v>0</v>
      </c>
    </row>
    <row r="1735" spans="1:12" ht="75" hidden="1">
      <c r="A1735" s="66"/>
      <c r="B1735" s="69"/>
      <c r="C1735" s="55"/>
      <c r="D1735" s="13" t="s">
        <v>159</v>
      </c>
      <c r="E1735" s="38"/>
      <c r="F1735" s="40"/>
      <c r="G1735" s="40"/>
      <c r="H1735" s="40"/>
      <c r="I1735" s="40"/>
      <c r="J1735" s="5">
        <v>0</v>
      </c>
      <c r="K1735" s="5">
        <v>0</v>
      </c>
      <c r="L1735" s="5">
        <v>0</v>
      </c>
    </row>
    <row r="1736" spans="1:12" ht="56.25" hidden="1">
      <c r="A1736" s="66"/>
      <c r="B1736" s="69"/>
      <c r="C1736" s="55"/>
      <c r="D1736" s="13" t="s">
        <v>154</v>
      </c>
      <c r="E1736" s="38">
        <v>0</v>
      </c>
      <c r="F1736" s="40"/>
      <c r="G1736" s="40"/>
      <c r="H1736" s="40"/>
      <c r="I1736" s="40"/>
      <c r="J1736" s="5">
        <v>0</v>
      </c>
      <c r="K1736" s="5">
        <v>0</v>
      </c>
      <c r="L1736" s="5">
        <v>0</v>
      </c>
    </row>
    <row r="1737" spans="1:12" hidden="1">
      <c r="A1737" s="66"/>
      <c r="B1737" s="69"/>
      <c r="C1737" s="55"/>
      <c r="D1737" s="12" t="s">
        <v>162</v>
      </c>
      <c r="E1737" s="38">
        <v>0</v>
      </c>
      <c r="F1737" s="38" t="s">
        <v>166</v>
      </c>
      <c r="G1737" s="38" t="s">
        <v>166</v>
      </c>
      <c r="H1737" s="38" t="s">
        <v>166</v>
      </c>
      <c r="I1737" s="40"/>
      <c r="J1737" s="5">
        <v>0</v>
      </c>
      <c r="K1737" s="5" t="s">
        <v>166</v>
      </c>
      <c r="L1737" s="5" t="s">
        <v>166</v>
      </c>
    </row>
    <row r="1738" spans="1:12" ht="37.5" hidden="1">
      <c r="A1738" s="67"/>
      <c r="B1738" s="70"/>
      <c r="C1738" s="56"/>
      <c r="D1738" s="12" t="s">
        <v>163</v>
      </c>
      <c r="E1738" s="38">
        <v>0</v>
      </c>
      <c r="F1738" s="38" t="s">
        <v>166</v>
      </c>
      <c r="G1738" s="38" t="s">
        <v>166</v>
      </c>
      <c r="H1738" s="38" t="s">
        <v>166</v>
      </c>
      <c r="I1738" s="40"/>
      <c r="J1738" s="5">
        <v>0</v>
      </c>
      <c r="K1738" s="5" t="s">
        <v>166</v>
      </c>
      <c r="L1738" s="5" t="s">
        <v>166</v>
      </c>
    </row>
    <row r="1739" spans="1:12" hidden="1">
      <c r="A1739" s="65" t="s">
        <v>475</v>
      </c>
      <c r="B1739" s="68" t="s">
        <v>476</v>
      </c>
      <c r="C1739" s="55" t="s">
        <v>3</v>
      </c>
      <c r="D1739" s="11" t="s">
        <v>1</v>
      </c>
      <c r="E1739" s="38">
        <f>E1740+E1742+E1744+E1746+E1747</f>
        <v>0</v>
      </c>
      <c r="F1739" s="38" t="s">
        <v>166</v>
      </c>
      <c r="G1739" s="38" t="s">
        <v>166</v>
      </c>
      <c r="H1739" s="38" t="s">
        <v>166</v>
      </c>
      <c r="I1739" s="38">
        <f>I1740+I1742+I1744+I1746+I1747</f>
        <v>0</v>
      </c>
      <c r="J1739" s="5">
        <v>0</v>
      </c>
      <c r="K1739" s="5" t="s">
        <v>166</v>
      </c>
      <c r="L1739" s="5" t="s">
        <v>166</v>
      </c>
    </row>
    <row r="1740" spans="1:12" hidden="1">
      <c r="A1740" s="66"/>
      <c r="B1740" s="69"/>
      <c r="C1740" s="55"/>
      <c r="D1740" s="12" t="s">
        <v>2</v>
      </c>
      <c r="E1740" s="38">
        <v>0</v>
      </c>
      <c r="F1740" s="40"/>
      <c r="G1740" s="40"/>
      <c r="H1740" s="40"/>
      <c r="I1740" s="40"/>
      <c r="J1740" s="5">
        <v>0</v>
      </c>
      <c r="K1740" s="5">
        <v>0</v>
      </c>
      <c r="L1740" s="5">
        <v>0</v>
      </c>
    </row>
    <row r="1741" spans="1:12" ht="37.5" hidden="1">
      <c r="A1741" s="66"/>
      <c r="B1741" s="69"/>
      <c r="C1741" s="55"/>
      <c r="D1741" s="12" t="s">
        <v>153</v>
      </c>
      <c r="E1741" s="38">
        <v>0</v>
      </c>
      <c r="F1741" s="40"/>
      <c r="G1741" s="40"/>
      <c r="H1741" s="40"/>
      <c r="I1741" s="40"/>
      <c r="J1741" s="5">
        <v>0</v>
      </c>
      <c r="K1741" s="5">
        <v>0</v>
      </c>
      <c r="L1741" s="5">
        <v>0</v>
      </c>
    </row>
    <row r="1742" spans="1:12" ht="37.5" hidden="1">
      <c r="A1742" s="66"/>
      <c r="B1742" s="69"/>
      <c r="C1742" s="55"/>
      <c r="D1742" s="12" t="s">
        <v>6</v>
      </c>
      <c r="E1742" s="38"/>
      <c r="F1742" s="40"/>
      <c r="G1742" s="40"/>
      <c r="H1742" s="40"/>
      <c r="I1742" s="40"/>
      <c r="J1742" s="5">
        <v>0</v>
      </c>
      <c r="K1742" s="5">
        <v>0</v>
      </c>
      <c r="L1742" s="5">
        <v>0</v>
      </c>
    </row>
    <row r="1743" spans="1:12" ht="56.25" hidden="1">
      <c r="A1743" s="66"/>
      <c r="B1743" s="69"/>
      <c r="C1743" s="55"/>
      <c r="D1743" s="13" t="s">
        <v>154</v>
      </c>
      <c r="E1743" s="38"/>
      <c r="F1743" s="40"/>
      <c r="G1743" s="40"/>
      <c r="H1743" s="40"/>
      <c r="I1743" s="40"/>
      <c r="J1743" s="5">
        <v>0</v>
      </c>
      <c r="K1743" s="5">
        <v>0</v>
      </c>
      <c r="L1743" s="5">
        <v>0</v>
      </c>
    </row>
    <row r="1744" spans="1:12" ht="75" hidden="1">
      <c r="A1744" s="66"/>
      <c r="B1744" s="69"/>
      <c r="C1744" s="55"/>
      <c r="D1744" s="13" t="s">
        <v>159</v>
      </c>
      <c r="E1744" s="38"/>
      <c r="F1744" s="40"/>
      <c r="G1744" s="40"/>
      <c r="H1744" s="40"/>
      <c r="I1744" s="40"/>
      <c r="J1744" s="5">
        <v>0</v>
      </c>
      <c r="K1744" s="5">
        <v>0</v>
      </c>
      <c r="L1744" s="5">
        <v>0</v>
      </c>
    </row>
    <row r="1745" spans="1:12" ht="56.25" hidden="1">
      <c r="A1745" s="66"/>
      <c r="B1745" s="69"/>
      <c r="C1745" s="55"/>
      <c r="D1745" s="13" t="s">
        <v>154</v>
      </c>
      <c r="E1745" s="38">
        <v>0</v>
      </c>
      <c r="F1745" s="40"/>
      <c r="G1745" s="40"/>
      <c r="H1745" s="40"/>
      <c r="I1745" s="40"/>
      <c r="J1745" s="5">
        <v>0</v>
      </c>
      <c r="K1745" s="5">
        <v>0</v>
      </c>
      <c r="L1745" s="5">
        <v>0</v>
      </c>
    </row>
    <row r="1746" spans="1:12" hidden="1">
      <c r="A1746" s="66"/>
      <c r="B1746" s="69"/>
      <c r="C1746" s="55"/>
      <c r="D1746" s="12" t="s">
        <v>162</v>
      </c>
      <c r="E1746" s="38">
        <v>0</v>
      </c>
      <c r="F1746" s="38" t="s">
        <v>166</v>
      </c>
      <c r="G1746" s="38" t="s">
        <v>166</v>
      </c>
      <c r="H1746" s="38" t="s">
        <v>166</v>
      </c>
      <c r="I1746" s="40"/>
      <c r="J1746" s="5">
        <v>0</v>
      </c>
      <c r="K1746" s="5" t="s">
        <v>166</v>
      </c>
      <c r="L1746" s="5" t="s">
        <v>166</v>
      </c>
    </row>
    <row r="1747" spans="1:12" ht="37.5" hidden="1">
      <c r="A1747" s="67"/>
      <c r="B1747" s="70"/>
      <c r="C1747" s="56"/>
      <c r="D1747" s="12" t="s">
        <v>163</v>
      </c>
      <c r="E1747" s="38">
        <v>0</v>
      </c>
      <c r="F1747" s="38" t="s">
        <v>166</v>
      </c>
      <c r="G1747" s="38" t="s">
        <v>166</v>
      </c>
      <c r="H1747" s="38" t="s">
        <v>166</v>
      </c>
      <c r="I1747" s="40"/>
      <c r="J1747" s="5">
        <v>0</v>
      </c>
      <c r="K1747" s="5" t="s">
        <v>166</v>
      </c>
      <c r="L1747" s="5" t="s">
        <v>166</v>
      </c>
    </row>
    <row r="1748" spans="1:12" hidden="1">
      <c r="A1748" s="65" t="s">
        <v>477</v>
      </c>
      <c r="B1748" s="68" t="s">
        <v>478</v>
      </c>
      <c r="C1748" s="55" t="s">
        <v>3</v>
      </c>
      <c r="D1748" s="11" t="s">
        <v>1</v>
      </c>
      <c r="E1748" s="38">
        <f>E1749+E1751+E1753+E1755+E1756</f>
        <v>0</v>
      </c>
      <c r="F1748" s="38" t="s">
        <v>166</v>
      </c>
      <c r="G1748" s="38" t="s">
        <v>166</v>
      </c>
      <c r="H1748" s="38" t="s">
        <v>166</v>
      </c>
      <c r="I1748" s="38">
        <f>I1749+I1751+I1753+I1755+I1756</f>
        <v>0</v>
      </c>
      <c r="J1748" s="5">
        <v>0</v>
      </c>
      <c r="K1748" s="5" t="s">
        <v>166</v>
      </c>
      <c r="L1748" s="5" t="s">
        <v>166</v>
      </c>
    </row>
    <row r="1749" spans="1:12" hidden="1">
      <c r="A1749" s="66"/>
      <c r="B1749" s="69"/>
      <c r="C1749" s="55"/>
      <c r="D1749" s="12" t="s">
        <v>2</v>
      </c>
      <c r="E1749" s="38">
        <v>0</v>
      </c>
      <c r="F1749" s="40"/>
      <c r="G1749" s="40"/>
      <c r="H1749" s="40"/>
      <c r="I1749" s="40"/>
      <c r="J1749" s="5">
        <v>0</v>
      </c>
      <c r="K1749" s="5">
        <v>0</v>
      </c>
      <c r="L1749" s="5">
        <v>0</v>
      </c>
    </row>
    <row r="1750" spans="1:12" ht="37.5" hidden="1">
      <c r="A1750" s="66"/>
      <c r="B1750" s="69"/>
      <c r="C1750" s="55"/>
      <c r="D1750" s="12" t="s">
        <v>153</v>
      </c>
      <c r="E1750" s="38">
        <v>0</v>
      </c>
      <c r="F1750" s="40"/>
      <c r="G1750" s="40"/>
      <c r="H1750" s="40"/>
      <c r="I1750" s="40"/>
      <c r="J1750" s="5">
        <v>0</v>
      </c>
      <c r="K1750" s="5">
        <v>0</v>
      </c>
      <c r="L1750" s="5">
        <v>0</v>
      </c>
    </row>
    <row r="1751" spans="1:12" ht="37.5" hidden="1">
      <c r="A1751" s="66"/>
      <c r="B1751" s="69"/>
      <c r="C1751" s="55"/>
      <c r="D1751" s="12" t="s">
        <v>6</v>
      </c>
      <c r="E1751" s="38"/>
      <c r="F1751" s="40"/>
      <c r="G1751" s="40"/>
      <c r="H1751" s="40"/>
      <c r="I1751" s="40"/>
      <c r="J1751" s="5">
        <v>0</v>
      </c>
      <c r="K1751" s="5">
        <v>0</v>
      </c>
      <c r="L1751" s="5">
        <v>0</v>
      </c>
    </row>
    <row r="1752" spans="1:12" ht="56.25" hidden="1">
      <c r="A1752" s="66"/>
      <c r="B1752" s="69"/>
      <c r="C1752" s="55"/>
      <c r="D1752" s="13" t="s">
        <v>154</v>
      </c>
      <c r="E1752" s="38"/>
      <c r="F1752" s="40"/>
      <c r="G1752" s="40"/>
      <c r="H1752" s="40"/>
      <c r="I1752" s="40"/>
      <c r="J1752" s="5">
        <v>0</v>
      </c>
      <c r="K1752" s="5">
        <v>0</v>
      </c>
      <c r="L1752" s="5">
        <v>0</v>
      </c>
    </row>
    <row r="1753" spans="1:12" ht="75" hidden="1">
      <c r="A1753" s="66"/>
      <c r="B1753" s="69"/>
      <c r="C1753" s="55"/>
      <c r="D1753" s="13" t="s">
        <v>159</v>
      </c>
      <c r="E1753" s="38"/>
      <c r="F1753" s="40"/>
      <c r="G1753" s="40"/>
      <c r="H1753" s="40"/>
      <c r="I1753" s="40"/>
      <c r="J1753" s="5">
        <v>0</v>
      </c>
      <c r="K1753" s="5">
        <v>0</v>
      </c>
      <c r="L1753" s="5">
        <v>0</v>
      </c>
    </row>
    <row r="1754" spans="1:12" ht="56.25" hidden="1">
      <c r="A1754" s="66"/>
      <c r="B1754" s="69"/>
      <c r="C1754" s="55"/>
      <c r="D1754" s="13" t="s">
        <v>154</v>
      </c>
      <c r="E1754" s="38">
        <v>0</v>
      </c>
      <c r="F1754" s="40"/>
      <c r="G1754" s="40"/>
      <c r="H1754" s="40"/>
      <c r="I1754" s="40"/>
      <c r="J1754" s="5">
        <v>0</v>
      </c>
      <c r="K1754" s="5">
        <v>0</v>
      </c>
      <c r="L1754" s="5">
        <v>0</v>
      </c>
    </row>
    <row r="1755" spans="1:12" hidden="1">
      <c r="A1755" s="66"/>
      <c r="B1755" s="69"/>
      <c r="C1755" s="55"/>
      <c r="D1755" s="12" t="s">
        <v>162</v>
      </c>
      <c r="E1755" s="38">
        <v>0</v>
      </c>
      <c r="F1755" s="38" t="s">
        <v>166</v>
      </c>
      <c r="G1755" s="38" t="s">
        <v>166</v>
      </c>
      <c r="H1755" s="38" t="s">
        <v>166</v>
      </c>
      <c r="I1755" s="40"/>
      <c r="J1755" s="5">
        <v>0</v>
      </c>
      <c r="K1755" s="5" t="s">
        <v>166</v>
      </c>
      <c r="L1755" s="5" t="s">
        <v>166</v>
      </c>
    </row>
    <row r="1756" spans="1:12" ht="37.5" hidden="1">
      <c r="A1756" s="67"/>
      <c r="B1756" s="70"/>
      <c r="C1756" s="56"/>
      <c r="D1756" s="12" t="s">
        <v>163</v>
      </c>
      <c r="E1756" s="38">
        <v>0</v>
      </c>
      <c r="F1756" s="38" t="s">
        <v>166</v>
      </c>
      <c r="G1756" s="38" t="s">
        <v>166</v>
      </c>
      <c r="H1756" s="38" t="s">
        <v>166</v>
      </c>
      <c r="I1756" s="40"/>
      <c r="J1756" s="5">
        <v>0</v>
      </c>
      <c r="K1756" s="5" t="s">
        <v>166</v>
      </c>
      <c r="L1756" s="5" t="s">
        <v>166</v>
      </c>
    </row>
    <row r="1757" spans="1:12">
      <c r="A1757" s="65" t="s">
        <v>479</v>
      </c>
      <c r="B1757" s="68" t="s">
        <v>480</v>
      </c>
      <c r="C1757" s="55" t="s">
        <v>3</v>
      </c>
      <c r="D1757" s="11" t="s">
        <v>1</v>
      </c>
      <c r="E1757" s="38">
        <f>E1758+E1760+E1762+E1764+E1765</f>
        <v>211972</v>
      </c>
      <c r="F1757" s="38" t="s">
        <v>166</v>
      </c>
      <c r="G1757" s="38" t="s">
        <v>166</v>
      </c>
      <c r="H1757" s="38" t="s">
        <v>166</v>
      </c>
      <c r="I1757" s="38">
        <f>I1758+I1760+I1762+I1764+I1765</f>
        <v>54740.6</v>
      </c>
      <c r="J1757" s="5">
        <f>I1757/E1757*100</f>
        <v>25.824448512067633</v>
      </c>
      <c r="K1757" s="5" t="s">
        <v>166</v>
      </c>
      <c r="L1757" s="5" t="s">
        <v>166</v>
      </c>
    </row>
    <row r="1758" spans="1:12">
      <c r="A1758" s="66"/>
      <c r="B1758" s="69"/>
      <c r="C1758" s="55"/>
      <c r="D1758" s="12" t="s">
        <v>2</v>
      </c>
      <c r="E1758" s="38">
        <v>211972</v>
      </c>
      <c r="F1758" s="41">
        <v>211972</v>
      </c>
      <c r="G1758" s="41">
        <v>211972</v>
      </c>
      <c r="H1758" s="41">
        <v>54740.6</v>
      </c>
      <c r="I1758" s="41">
        <v>54740.6</v>
      </c>
      <c r="J1758" s="5">
        <f t="shared" ref="J1758" si="365">I1758/E1758*100</f>
        <v>25.824448512067633</v>
      </c>
      <c r="K1758" s="5">
        <f>H1758/F1758*100</f>
        <v>25.824448512067633</v>
      </c>
      <c r="L1758" s="5">
        <f>H1758/G1758*100</f>
        <v>25.824448512067633</v>
      </c>
    </row>
    <row r="1759" spans="1:12" ht="37.5">
      <c r="A1759" s="66"/>
      <c r="B1759" s="69"/>
      <c r="C1759" s="55"/>
      <c r="D1759" s="12" t="s">
        <v>153</v>
      </c>
      <c r="E1759" s="38">
        <v>0</v>
      </c>
      <c r="F1759" s="40">
        <v>0</v>
      </c>
      <c r="G1759" s="40">
        <v>0</v>
      </c>
      <c r="H1759" s="40">
        <v>0</v>
      </c>
      <c r="I1759" s="40">
        <v>0</v>
      </c>
      <c r="J1759" s="5">
        <v>0</v>
      </c>
      <c r="K1759" s="5">
        <v>0</v>
      </c>
      <c r="L1759" s="5">
        <v>0</v>
      </c>
    </row>
    <row r="1760" spans="1:12" ht="37.5">
      <c r="A1760" s="66"/>
      <c r="B1760" s="69"/>
      <c r="C1760" s="55"/>
      <c r="D1760" s="12" t="s">
        <v>6</v>
      </c>
      <c r="E1760" s="38">
        <v>0</v>
      </c>
      <c r="F1760" s="40">
        <v>0</v>
      </c>
      <c r="G1760" s="40">
        <v>0</v>
      </c>
      <c r="H1760" s="40">
        <v>0</v>
      </c>
      <c r="I1760" s="40">
        <v>0</v>
      </c>
      <c r="J1760" s="5">
        <v>0</v>
      </c>
      <c r="K1760" s="5">
        <v>0</v>
      </c>
      <c r="L1760" s="5">
        <v>0</v>
      </c>
    </row>
    <row r="1761" spans="1:12" ht="56.25">
      <c r="A1761" s="66"/>
      <c r="B1761" s="69"/>
      <c r="C1761" s="55"/>
      <c r="D1761" s="13" t="s">
        <v>154</v>
      </c>
      <c r="E1761" s="38">
        <v>0</v>
      </c>
      <c r="F1761" s="40">
        <v>0</v>
      </c>
      <c r="G1761" s="40">
        <v>0</v>
      </c>
      <c r="H1761" s="40">
        <v>0</v>
      </c>
      <c r="I1761" s="40">
        <v>0</v>
      </c>
      <c r="J1761" s="5">
        <v>0</v>
      </c>
      <c r="K1761" s="5">
        <v>0</v>
      </c>
      <c r="L1761" s="5">
        <v>0</v>
      </c>
    </row>
    <row r="1762" spans="1:12" ht="75">
      <c r="A1762" s="66"/>
      <c r="B1762" s="69"/>
      <c r="C1762" s="55"/>
      <c r="D1762" s="13" t="s">
        <v>159</v>
      </c>
      <c r="E1762" s="38">
        <v>0</v>
      </c>
      <c r="F1762" s="40">
        <v>0</v>
      </c>
      <c r="G1762" s="40">
        <v>0</v>
      </c>
      <c r="H1762" s="40">
        <v>0</v>
      </c>
      <c r="I1762" s="40">
        <v>0</v>
      </c>
      <c r="J1762" s="5">
        <v>0</v>
      </c>
      <c r="K1762" s="5">
        <v>0</v>
      </c>
      <c r="L1762" s="5">
        <v>0</v>
      </c>
    </row>
    <row r="1763" spans="1:12" ht="56.25">
      <c r="A1763" s="66"/>
      <c r="B1763" s="69"/>
      <c r="C1763" s="55"/>
      <c r="D1763" s="13" t="s">
        <v>154</v>
      </c>
      <c r="E1763" s="38">
        <v>0</v>
      </c>
      <c r="F1763" s="40">
        <v>0</v>
      </c>
      <c r="G1763" s="40">
        <v>0</v>
      </c>
      <c r="H1763" s="40">
        <v>0</v>
      </c>
      <c r="I1763" s="40">
        <v>0</v>
      </c>
      <c r="J1763" s="5">
        <v>0</v>
      </c>
      <c r="K1763" s="5">
        <v>0</v>
      </c>
      <c r="L1763" s="5">
        <v>0</v>
      </c>
    </row>
    <row r="1764" spans="1:12">
      <c r="A1764" s="66"/>
      <c r="B1764" s="69"/>
      <c r="C1764" s="55"/>
      <c r="D1764" s="12" t="s">
        <v>162</v>
      </c>
      <c r="E1764" s="38">
        <v>0</v>
      </c>
      <c r="F1764" s="38" t="s">
        <v>166</v>
      </c>
      <c r="G1764" s="38" t="s">
        <v>166</v>
      </c>
      <c r="H1764" s="38" t="s">
        <v>166</v>
      </c>
      <c r="I1764" s="40">
        <v>0</v>
      </c>
      <c r="J1764" s="5">
        <v>0</v>
      </c>
      <c r="K1764" s="5" t="s">
        <v>166</v>
      </c>
      <c r="L1764" s="5" t="s">
        <v>166</v>
      </c>
    </row>
    <row r="1765" spans="1:12" ht="37.5">
      <c r="A1765" s="67"/>
      <c r="B1765" s="70"/>
      <c r="C1765" s="56"/>
      <c r="D1765" s="12" t="s">
        <v>163</v>
      </c>
      <c r="E1765" s="38">
        <v>0</v>
      </c>
      <c r="F1765" s="38" t="s">
        <v>166</v>
      </c>
      <c r="G1765" s="38" t="s">
        <v>166</v>
      </c>
      <c r="H1765" s="38" t="s">
        <v>166</v>
      </c>
      <c r="I1765" s="40">
        <v>0</v>
      </c>
      <c r="J1765" s="5">
        <v>0</v>
      </c>
      <c r="K1765" s="5" t="s">
        <v>166</v>
      </c>
      <c r="L1765" s="5" t="s">
        <v>166</v>
      </c>
    </row>
    <row r="1766" spans="1:12">
      <c r="A1766" s="65" t="s">
        <v>481</v>
      </c>
      <c r="B1766" s="68" t="s">
        <v>482</v>
      </c>
      <c r="C1766" s="55" t="s">
        <v>3</v>
      </c>
      <c r="D1766" s="11" t="s">
        <v>1</v>
      </c>
      <c r="E1766" s="38">
        <f>E1767+E1769+E1771+E1773+E1774</f>
        <v>310000</v>
      </c>
      <c r="F1766" s="38" t="s">
        <v>166</v>
      </c>
      <c r="G1766" s="38" t="s">
        <v>166</v>
      </c>
      <c r="H1766" s="38" t="s">
        <v>166</v>
      </c>
      <c r="I1766" s="38">
        <f>I1767+I1769+I1771+I1773+I1774</f>
        <v>20244.7</v>
      </c>
      <c r="J1766" s="5">
        <f>I1766/E1766*100</f>
        <v>6.5305483870967738</v>
      </c>
      <c r="K1766" s="5" t="s">
        <v>166</v>
      </c>
      <c r="L1766" s="5" t="s">
        <v>166</v>
      </c>
    </row>
    <row r="1767" spans="1:12">
      <c r="A1767" s="66"/>
      <c r="B1767" s="69"/>
      <c r="C1767" s="55"/>
      <c r="D1767" s="12" t="s">
        <v>2</v>
      </c>
      <c r="E1767" s="38">
        <v>310000</v>
      </c>
      <c r="F1767" s="38">
        <v>310000</v>
      </c>
      <c r="G1767" s="38">
        <v>310000</v>
      </c>
      <c r="H1767" s="41">
        <v>20244.7</v>
      </c>
      <c r="I1767" s="41">
        <v>20244.7</v>
      </c>
      <c r="J1767" s="5">
        <f t="shared" ref="J1767" si="366">I1767/E1767*100</f>
        <v>6.5305483870967738</v>
      </c>
      <c r="K1767" s="5">
        <f>H1767/F1767*100</f>
        <v>6.5305483870967738</v>
      </c>
      <c r="L1767" s="5">
        <f>H1767/G1767*100</f>
        <v>6.5305483870967738</v>
      </c>
    </row>
    <row r="1768" spans="1:12" ht="37.5">
      <c r="A1768" s="66"/>
      <c r="B1768" s="69"/>
      <c r="C1768" s="55"/>
      <c r="D1768" s="12" t="s">
        <v>153</v>
      </c>
      <c r="E1768" s="38">
        <v>0</v>
      </c>
      <c r="F1768" s="40">
        <v>0</v>
      </c>
      <c r="G1768" s="40">
        <v>0</v>
      </c>
      <c r="H1768" s="40">
        <v>0</v>
      </c>
      <c r="I1768" s="40">
        <v>0</v>
      </c>
      <c r="J1768" s="5">
        <v>0</v>
      </c>
      <c r="K1768" s="5">
        <v>0</v>
      </c>
      <c r="L1768" s="5">
        <v>0</v>
      </c>
    </row>
    <row r="1769" spans="1:12" ht="37.5">
      <c r="A1769" s="66"/>
      <c r="B1769" s="69"/>
      <c r="C1769" s="55"/>
      <c r="D1769" s="12" t="s">
        <v>6</v>
      </c>
      <c r="E1769" s="38">
        <v>0</v>
      </c>
      <c r="F1769" s="40">
        <v>0</v>
      </c>
      <c r="G1769" s="40">
        <v>0</v>
      </c>
      <c r="H1769" s="40">
        <v>0</v>
      </c>
      <c r="I1769" s="40">
        <v>0</v>
      </c>
      <c r="J1769" s="5">
        <v>0</v>
      </c>
      <c r="K1769" s="5">
        <v>0</v>
      </c>
      <c r="L1769" s="5">
        <v>0</v>
      </c>
    </row>
    <row r="1770" spans="1:12" ht="56.25">
      <c r="A1770" s="66"/>
      <c r="B1770" s="69"/>
      <c r="C1770" s="55"/>
      <c r="D1770" s="13" t="s">
        <v>154</v>
      </c>
      <c r="E1770" s="38">
        <v>0</v>
      </c>
      <c r="F1770" s="40">
        <v>0</v>
      </c>
      <c r="G1770" s="40">
        <v>0</v>
      </c>
      <c r="H1770" s="40">
        <v>0</v>
      </c>
      <c r="I1770" s="40">
        <v>0</v>
      </c>
      <c r="J1770" s="5">
        <v>0</v>
      </c>
      <c r="K1770" s="5">
        <v>0</v>
      </c>
      <c r="L1770" s="5">
        <v>0</v>
      </c>
    </row>
    <row r="1771" spans="1:12" ht="75">
      <c r="A1771" s="66"/>
      <c r="B1771" s="69"/>
      <c r="C1771" s="55"/>
      <c r="D1771" s="13" t="s">
        <v>159</v>
      </c>
      <c r="E1771" s="38">
        <v>0</v>
      </c>
      <c r="F1771" s="40">
        <v>0</v>
      </c>
      <c r="G1771" s="40">
        <v>0</v>
      </c>
      <c r="H1771" s="40">
        <v>0</v>
      </c>
      <c r="I1771" s="40">
        <v>0</v>
      </c>
      <c r="J1771" s="5">
        <v>0</v>
      </c>
      <c r="K1771" s="5">
        <v>0</v>
      </c>
      <c r="L1771" s="5">
        <v>0</v>
      </c>
    </row>
    <row r="1772" spans="1:12" ht="56.25">
      <c r="A1772" s="66"/>
      <c r="B1772" s="69"/>
      <c r="C1772" s="55"/>
      <c r="D1772" s="13" t="s">
        <v>154</v>
      </c>
      <c r="E1772" s="38">
        <v>0</v>
      </c>
      <c r="F1772" s="40">
        <v>0</v>
      </c>
      <c r="G1772" s="40">
        <v>0</v>
      </c>
      <c r="H1772" s="40">
        <v>0</v>
      </c>
      <c r="I1772" s="40">
        <v>0</v>
      </c>
      <c r="J1772" s="5">
        <v>0</v>
      </c>
      <c r="K1772" s="5">
        <v>0</v>
      </c>
      <c r="L1772" s="5">
        <v>0</v>
      </c>
    </row>
    <row r="1773" spans="1:12">
      <c r="A1773" s="66"/>
      <c r="B1773" s="69"/>
      <c r="C1773" s="55"/>
      <c r="D1773" s="12" t="s">
        <v>162</v>
      </c>
      <c r="E1773" s="38">
        <v>0</v>
      </c>
      <c r="F1773" s="38" t="s">
        <v>166</v>
      </c>
      <c r="G1773" s="38" t="s">
        <v>166</v>
      </c>
      <c r="H1773" s="38" t="s">
        <v>166</v>
      </c>
      <c r="I1773" s="40">
        <v>0</v>
      </c>
      <c r="J1773" s="5">
        <v>0</v>
      </c>
      <c r="K1773" s="5" t="s">
        <v>166</v>
      </c>
      <c r="L1773" s="5" t="s">
        <v>166</v>
      </c>
    </row>
    <row r="1774" spans="1:12" ht="37.5">
      <c r="A1774" s="67"/>
      <c r="B1774" s="70"/>
      <c r="C1774" s="56"/>
      <c r="D1774" s="12" t="s">
        <v>163</v>
      </c>
      <c r="E1774" s="38">
        <v>0</v>
      </c>
      <c r="F1774" s="38" t="s">
        <v>166</v>
      </c>
      <c r="G1774" s="38" t="s">
        <v>166</v>
      </c>
      <c r="H1774" s="38" t="s">
        <v>166</v>
      </c>
      <c r="I1774" s="40">
        <v>0</v>
      </c>
      <c r="J1774" s="5">
        <v>0</v>
      </c>
      <c r="K1774" s="5" t="s">
        <v>166</v>
      </c>
      <c r="L1774" s="5" t="s">
        <v>166</v>
      </c>
    </row>
    <row r="1775" spans="1:12" hidden="1">
      <c r="A1775" s="65" t="s">
        <v>483</v>
      </c>
      <c r="B1775" s="68" t="s">
        <v>484</v>
      </c>
      <c r="C1775" s="55" t="s">
        <v>3</v>
      </c>
      <c r="D1775" s="11" t="s">
        <v>1</v>
      </c>
      <c r="E1775" s="38">
        <f>E1776+E1778+E1780+E1782+E1783</f>
        <v>0</v>
      </c>
      <c r="F1775" s="38" t="s">
        <v>166</v>
      </c>
      <c r="G1775" s="38" t="s">
        <v>166</v>
      </c>
      <c r="H1775" s="38" t="s">
        <v>166</v>
      </c>
      <c r="I1775" s="38">
        <f>I1776+I1778+I1780+I1782+I1783</f>
        <v>0</v>
      </c>
      <c r="J1775" s="5">
        <v>0</v>
      </c>
      <c r="K1775" s="5" t="s">
        <v>166</v>
      </c>
      <c r="L1775" s="5" t="s">
        <v>166</v>
      </c>
    </row>
    <row r="1776" spans="1:12" hidden="1">
      <c r="A1776" s="66"/>
      <c r="B1776" s="69"/>
      <c r="C1776" s="55"/>
      <c r="D1776" s="12" t="s">
        <v>2</v>
      </c>
      <c r="E1776" s="38">
        <v>0</v>
      </c>
      <c r="F1776" s="40"/>
      <c r="G1776" s="40"/>
      <c r="H1776" s="40"/>
      <c r="I1776" s="40"/>
      <c r="J1776" s="5">
        <v>0</v>
      </c>
      <c r="K1776" s="5">
        <v>0</v>
      </c>
      <c r="L1776" s="5">
        <v>0</v>
      </c>
    </row>
    <row r="1777" spans="1:12" ht="37.5" hidden="1">
      <c r="A1777" s="66"/>
      <c r="B1777" s="69"/>
      <c r="C1777" s="55"/>
      <c r="D1777" s="12" t="s">
        <v>153</v>
      </c>
      <c r="E1777" s="38">
        <v>0</v>
      </c>
      <c r="F1777" s="40"/>
      <c r="G1777" s="40"/>
      <c r="H1777" s="40"/>
      <c r="I1777" s="40"/>
      <c r="J1777" s="5">
        <v>0</v>
      </c>
      <c r="K1777" s="5">
        <v>0</v>
      </c>
      <c r="L1777" s="5">
        <v>0</v>
      </c>
    </row>
    <row r="1778" spans="1:12" ht="37.5" hidden="1">
      <c r="A1778" s="66"/>
      <c r="B1778" s="69"/>
      <c r="C1778" s="55"/>
      <c r="D1778" s="12" t="s">
        <v>6</v>
      </c>
      <c r="E1778" s="38"/>
      <c r="F1778" s="40"/>
      <c r="G1778" s="40"/>
      <c r="H1778" s="40"/>
      <c r="I1778" s="40"/>
      <c r="J1778" s="5">
        <v>0</v>
      </c>
      <c r="K1778" s="5">
        <v>0</v>
      </c>
      <c r="L1778" s="5">
        <v>0</v>
      </c>
    </row>
    <row r="1779" spans="1:12" ht="56.25" hidden="1">
      <c r="A1779" s="66"/>
      <c r="B1779" s="69"/>
      <c r="C1779" s="55"/>
      <c r="D1779" s="13" t="s">
        <v>154</v>
      </c>
      <c r="E1779" s="38"/>
      <c r="F1779" s="40"/>
      <c r="G1779" s="40"/>
      <c r="H1779" s="40"/>
      <c r="I1779" s="40"/>
      <c r="J1779" s="5">
        <v>0</v>
      </c>
      <c r="K1779" s="5">
        <v>0</v>
      </c>
      <c r="L1779" s="5">
        <v>0</v>
      </c>
    </row>
    <row r="1780" spans="1:12" ht="75" hidden="1">
      <c r="A1780" s="66"/>
      <c r="B1780" s="69"/>
      <c r="C1780" s="55"/>
      <c r="D1780" s="13" t="s">
        <v>159</v>
      </c>
      <c r="E1780" s="38"/>
      <c r="F1780" s="40"/>
      <c r="G1780" s="40"/>
      <c r="H1780" s="40"/>
      <c r="I1780" s="40"/>
      <c r="J1780" s="5">
        <v>0</v>
      </c>
      <c r="K1780" s="5">
        <v>0</v>
      </c>
      <c r="L1780" s="5">
        <v>0</v>
      </c>
    </row>
    <row r="1781" spans="1:12" ht="56.25" hidden="1">
      <c r="A1781" s="66"/>
      <c r="B1781" s="69"/>
      <c r="C1781" s="55"/>
      <c r="D1781" s="13" t="s">
        <v>154</v>
      </c>
      <c r="E1781" s="38">
        <v>0</v>
      </c>
      <c r="F1781" s="40"/>
      <c r="G1781" s="40"/>
      <c r="H1781" s="40"/>
      <c r="I1781" s="40"/>
      <c r="J1781" s="5">
        <v>0</v>
      </c>
      <c r="K1781" s="5">
        <v>0</v>
      </c>
      <c r="L1781" s="5">
        <v>0</v>
      </c>
    </row>
    <row r="1782" spans="1:12" hidden="1">
      <c r="A1782" s="66"/>
      <c r="B1782" s="69"/>
      <c r="C1782" s="55"/>
      <c r="D1782" s="12" t="s">
        <v>162</v>
      </c>
      <c r="E1782" s="38">
        <v>0</v>
      </c>
      <c r="F1782" s="38" t="s">
        <v>166</v>
      </c>
      <c r="G1782" s="38" t="s">
        <v>166</v>
      </c>
      <c r="H1782" s="38" t="s">
        <v>166</v>
      </c>
      <c r="I1782" s="40"/>
      <c r="J1782" s="5">
        <v>0</v>
      </c>
      <c r="K1782" s="5" t="s">
        <v>166</v>
      </c>
      <c r="L1782" s="5" t="s">
        <v>166</v>
      </c>
    </row>
    <row r="1783" spans="1:12" ht="37.5" hidden="1">
      <c r="A1783" s="67"/>
      <c r="B1783" s="70"/>
      <c r="C1783" s="56"/>
      <c r="D1783" s="12" t="s">
        <v>163</v>
      </c>
      <c r="E1783" s="38">
        <v>0</v>
      </c>
      <c r="F1783" s="38" t="s">
        <v>166</v>
      </c>
      <c r="G1783" s="38" t="s">
        <v>166</v>
      </c>
      <c r="H1783" s="38" t="s">
        <v>166</v>
      </c>
      <c r="I1783" s="40"/>
      <c r="J1783" s="5">
        <v>0</v>
      </c>
      <c r="K1783" s="5" t="s">
        <v>166</v>
      </c>
      <c r="L1783" s="5" t="s">
        <v>166</v>
      </c>
    </row>
    <row r="1784" spans="1:12" hidden="1">
      <c r="A1784" s="65" t="s">
        <v>485</v>
      </c>
      <c r="B1784" s="68" t="s">
        <v>486</v>
      </c>
      <c r="C1784" s="55" t="s">
        <v>3</v>
      </c>
      <c r="D1784" s="11" t="s">
        <v>1</v>
      </c>
      <c r="E1784" s="38">
        <f>E1785+E1787+E1789+E1791+E1792</f>
        <v>0</v>
      </c>
      <c r="F1784" s="38" t="s">
        <v>166</v>
      </c>
      <c r="G1784" s="38" t="s">
        <v>166</v>
      </c>
      <c r="H1784" s="38" t="s">
        <v>166</v>
      </c>
      <c r="I1784" s="38">
        <f>I1785+I1787+I1789+I1791+I1792</f>
        <v>0</v>
      </c>
      <c r="J1784" s="5">
        <v>0</v>
      </c>
      <c r="K1784" s="5" t="s">
        <v>166</v>
      </c>
      <c r="L1784" s="5" t="s">
        <v>166</v>
      </c>
    </row>
    <row r="1785" spans="1:12" hidden="1">
      <c r="A1785" s="66"/>
      <c r="B1785" s="69"/>
      <c r="C1785" s="55"/>
      <c r="D1785" s="12" t="s">
        <v>2</v>
      </c>
      <c r="E1785" s="38">
        <v>0</v>
      </c>
      <c r="F1785" s="40"/>
      <c r="G1785" s="40"/>
      <c r="H1785" s="40"/>
      <c r="I1785" s="40"/>
      <c r="J1785" s="5">
        <v>0</v>
      </c>
      <c r="K1785" s="5">
        <v>0</v>
      </c>
      <c r="L1785" s="5">
        <v>0</v>
      </c>
    </row>
    <row r="1786" spans="1:12" ht="37.5" hidden="1">
      <c r="A1786" s="66"/>
      <c r="B1786" s="69"/>
      <c r="C1786" s="55"/>
      <c r="D1786" s="12" t="s">
        <v>153</v>
      </c>
      <c r="E1786" s="38">
        <v>0</v>
      </c>
      <c r="F1786" s="40"/>
      <c r="G1786" s="40"/>
      <c r="H1786" s="40"/>
      <c r="I1786" s="40"/>
      <c r="J1786" s="5">
        <v>0</v>
      </c>
      <c r="K1786" s="5">
        <v>0</v>
      </c>
      <c r="L1786" s="5">
        <v>0</v>
      </c>
    </row>
    <row r="1787" spans="1:12" ht="37.5" hidden="1">
      <c r="A1787" s="66"/>
      <c r="B1787" s="69"/>
      <c r="C1787" s="55"/>
      <c r="D1787" s="12" t="s">
        <v>6</v>
      </c>
      <c r="E1787" s="38"/>
      <c r="F1787" s="40"/>
      <c r="G1787" s="40"/>
      <c r="H1787" s="40"/>
      <c r="I1787" s="40"/>
      <c r="J1787" s="5">
        <v>0</v>
      </c>
      <c r="K1787" s="5">
        <v>0</v>
      </c>
      <c r="L1787" s="5">
        <v>0</v>
      </c>
    </row>
    <row r="1788" spans="1:12" ht="56.25" hidden="1">
      <c r="A1788" s="66"/>
      <c r="B1788" s="69"/>
      <c r="C1788" s="55"/>
      <c r="D1788" s="13" t="s">
        <v>154</v>
      </c>
      <c r="E1788" s="38"/>
      <c r="F1788" s="40"/>
      <c r="G1788" s="40"/>
      <c r="H1788" s="40"/>
      <c r="I1788" s="40"/>
      <c r="J1788" s="5">
        <v>0</v>
      </c>
      <c r="K1788" s="5">
        <v>0</v>
      </c>
      <c r="L1788" s="5">
        <v>0</v>
      </c>
    </row>
    <row r="1789" spans="1:12" ht="75" hidden="1">
      <c r="A1789" s="66"/>
      <c r="B1789" s="69"/>
      <c r="C1789" s="55"/>
      <c r="D1789" s="13" t="s">
        <v>159</v>
      </c>
      <c r="E1789" s="38"/>
      <c r="F1789" s="40"/>
      <c r="G1789" s="40"/>
      <c r="H1789" s="40"/>
      <c r="I1789" s="40"/>
      <c r="J1789" s="5">
        <v>0</v>
      </c>
      <c r="K1789" s="5">
        <v>0</v>
      </c>
      <c r="L1789" s="5">
        <v>0</v>
      </c>
    </row>
    <row r="1790" spans="1:12" ht="56.25" hidden="1">
      <c r="A1790" s="66"/>
      <c r="B1790" s="69"/>
      <c r="C1790" s="55"/>
      <c r="D1790" s="13" t="s">
        <v>154</v>
      </c>
      <c r="E1790" s="38">
        <v>0</v>
      </c>
      <c r="F1790" s="40"/>
      <c r="G1790" s="40"/>
      <c r="H1790" s="40"/>
      <c r="I1790" s="40"/>
      <c r="J1790" s="5">
        <v>0</v>
      </c>
      <c r="K1790" s="5">
        <v>0</v>
      </c>
      <c r="L1790" s="5">
        <v>0</v>
      </c>
    </row>
    <row r="1791" spans="1:12" hidden="1">
      <c r="A1791" s="66"/>
      <c r="B1791" s="69"/>
      <c r="C1791" s="55"/>
      <c r="D1791" s="12" t="s">
        <v>162</v>
      </c>
      <c r="E1791" s="38">
        <v>0</v>
      </c>
      <c r="F1791" s="38" t="s">
        <v>166</v>
      </c>
      <c r="G1791" s="38" t="s">
        <v>166</v>
      </c>
      <c r="H1791" s="38" t="s">
        <v>166</v>
      </c>
      <c r="I1791" s="40"/>
      <c r="J1791" s="5">
        <v>0</v>
      </c>
      <c r="K1791" s="5" t="s">
        <v>166</v>
      </c>
      <c r="L1791" s="5" t="s">
        <v>166</v>
      </c>
    </row>
    <row r="1792" spans="1:12" ht="37.5" hidden="1">
      <c r="A1792" s="67"/>
      <c r="B1792" s="70"/>
      <c r="C1792" s="56"/>
      <c r="D1792" s="12" t="s">
        <v>163</v>
      </c>
      <c r="E1792" s="38">
        <v>0</v>
      </c>
      <c r="F1792" s="38" t="s">
        <v>166</v>
      </c>
      <c r="G1792" s="38" t="s">
        <v>166</v>
      </c>
      <c r="H1792" s="38" t="s">
        <v>166</v>
      </c>
      <c r="I1792" s="40"/>
      <c r="J1792" s="5">
        <v>0</v>
      </c>
      <c r="K1792" s="5" t="s">
        <v>166</v>
      </c>
      <c r="L1792" s="5" t="s">
        <v>166</v>
      </c>
    </row>
    <row r="1793" spans="1:12" hidden="1">
      <c r="A1793" s="65" t="s">
        <v>487</v>
      </c>
      <c r="B1793" s="68" t="s">
        <v>488</v>
      </c>
      <c r="C1793" s="55" t="s">
        <v>3</v>
      </c>
      <c r="D1793" s="11" t="s">
        <v>1</v>
      </c>
      <c r="E1793" s="38">
        <f>E1794+E1796+E1798+E1800+E1801</f>
        <v>0</v>
      </c>
      <c r="F1793" s="38" t="s">
        <v>166</v>
      </c>
      <c r="G1793" s="38" t="s">
        <v>166</v>
      </c>
      <c r="H1793" s="38" t="s">
        <v>166</v>
      </c>
      <c r="I1793" s="38">
        <f>I1794+I1796+I1798+I1800+I1801</f>
        <v>0</v>
      </c>
      <c r="J1793" s="5">
        <v>0</v>
      </c>
      <c r="K1793" s="5" t="s">
        <v>166</v>
      </c>
      <c r="L1793" s="5" t="s">
        <v>166</v>
      </c>
    </row>
    <row r="1794" spans="1:12" hidden="1">
      <c r="A1794" s="66"/>
      <c r="B1794" s="69"/>
      <c r="C1794" s="55"/>
      <c r="D1794" s="12" t="s">
        <v>2</v>
      </c>
      <c r="E1794" s="38">
        <v>0</v>
      </c>
      <c r="F1794" s="40"/>
      <c r="G1794" s="40"/>
      <c r="H1794" s="40"/>
      <c r="I1794" s="40"/>
      <c r="J1794" s="5">
        <v>0</v>
      </c>
      <c r="K1794" s="5">
        <v>0</v>
      </c>
      <c r="L1794" s="5">
        <v>0</v>
      </c>
    </row>
    <row r="1795" spans="1:12" ht="37.5" hidden="1">
      <c r="A1795" s="66"/>
      <c r="B1795" s="69"/>
      <c r="C1795" s="55"/>
      <c r="D1795" s="12" t="s">
        <v>153</v>
      </c>
      <c r="E1795" s="38">
        <v>0</v>
      </c>
      <c r="F1795" s="40"/>
      <c r="G1795" s="40"/>
      <c r="H1795" s="40"/>
      <c r="I1795" s="40"/>
      <c r="J1795" s="5">
        <v>0</v>
      </c>
      <c r="K1795" s="5">
        <v>0</v>
      </c>
      <c r="L1795" s="5">
        <v>0</v>
      </c>
    </row>
    <row r="1796" spans="1:12" ht="37.5" hidden="1">
      <c r="A1796" s="66"/>
      <c r="B1796" s="69"/>
      <c r="C1796" s="55"/>
      <c r="D1796" s="12" t="s">
        <v>6</v>
      </c>
      <c r="E1796" s="38"/>
      <c r="F1796" s="40"/>
      <c r="G1796" s="40"/>
      <c r="H1796" s="40"/>
      <c r="I1796" s="40"/>
      <c r="J1796" s="5">
        <v>0</v>
      </c>
      <c r="K1796" s="5">
        <v>0</v>
      </c>
      <c r="L1796" s="5">
        <v>0</v>
      </c>
    </row>
    <row r="1797" spans="1:12" ht="56.25" hidden="1">
      <c r="A1797" s="66"/>
      <c r="B1797" s="69"/>
      <c r="C1797" s="55"/>
      <c r="D1797" s="13" t="s">
        <v>154</v>
      </c>
      <c r="E1797" s="38"/>
      <c r="F1797" s="40"/>
      <c r="G1797" s="40"/>
      <c r="H1797" s="40"/>
      <c r="I1797" s="40"/>
      <c r="J1797" s="5">
        <v>0</v>
      </c>
      <c r="K1797" s="5">
        <v>0</v>
      </c>
      <c r="L1797" s="5">
        <v>0</v>
      </c>
    </row>
    <row r="1798" spans="1:12" ht="75" hidden="1">
      <c r="A1798" s="66"/>
      <c r="B1798" s="69"/>
      <c r="C1798" s="55"/>
      <c r="D1798" s="13" t="s">
        <v>159</v>
      </c>
      <c r="E1798" s="38"/>
      <c r="F1798" s="40"/>
      <c r="G1798" s="40"/>
      <c r="H1798" s="40"/>
      <c r="I1798" s="40"/>
      <c r="J1798" s="5">
        <v>0</v>
      </c>
      <c r="K1798" s="5">
        <v>0</v>
      </c>
      <c r="L1798" s="5">
        <v>0</v>
      </c>
    </row>
    <row r="1799" spans="1:12" ht="56.25" hidden="1">
      <c r="A1799" s="66"/>
      <c r="B1799" s="69"/>
      <c r="C1799" s="55"/>
      <c r="D1799" s="13" t="s">
        <v>154</v>
      </c>
      <c r="E1799" s="38">
        <v>0</v>
      </c>
      <c r="F1799" s="40"/>
      <c r="G1799" s="40"/>
      <c r="H1799" s="40"/>
      <c r="I1799" s="40"/>
      <c r="J1799" s="5">
        <v>0</v>
      </c>
      <c r="K1799" s="5">
        <v>0</v>
      </c>
      <c r="L1799" s="5">
        <v>0</v>
      </c>
    </row>
    <row r="1800" spans="1:12" hidden="1">
      <c r="A1800" s="66"/>
      <c r="B1800" s="69"/>
      <c r="C1800" s="55"/>
      <c r="D1800" s="12" t="s">
        <v>162</v>
      </c>
      <c r="E1800" s="38">
        <v>0</v>
      </c>
      <c r="F1800" s="38" t="s">
        <v>166</v>
      </c>
      <c r="G1800" s="38" t="s">
        <v>166</v>
      </c>
      <c r="H1800" s="38" t="s">
        <v>166</v>
      </c>
      <c r="I1800" s="40"/>
      <c r="J1800" s="5">
        <v>0</v>
      </c>
      <c r="K1800" s="5" t="s">
        <v>166</v>
      </c>
      <c r="L1800" s="5" t="s">
        <v>166</v>
      </c>
    </row>
    <row r="1801" spans="1:12" ht="37.5" hidden="1">
      <c r="A1801" s="67"/>
      <c r="B1801" s="70"/>
      <c r="C1801" s="56"/>
      <c r="D1801" s="12" t="s">
        <v>163</v>
      </c>
      <c r="E1801" s="38">
        <v>0</v>
      </c>
      <c r="F1801" s="38" t="s">
        <v>166</v>
      </c>
      <c r="G1801" s="38" t="s">
        <v>166</v>
      </c>
      <c r="H1801" s="38" t="s">
        <v>166</v>
      </c>
      <c r="I1801" s="40"/>
      <c r="J1801" s="5">
        <v>0</v>
      </c>
      <c r="K1801" s="5" t="s">
        <v>166</v>
      </c>
      <c r="L1801" s="5" t="s">
        <v>166</v>
      </c>
    </row>
    <row r="1802" spans="1:12" hidden="1">
      <c r="A1802" s="65" t="s">
        <v>489</v>
      </c>
      <c r="B1802" s="68" t="s">
        <v>490</v>
      </c>
      <c r="C1802" s="55" t="s">
        <v>3</v>
      </c>
      <c r="D1802" s="11" t="s">
        <v>1</v>
      </c>
      <c r="E1802" s="38">
        <f>E1803+E1805+E1807+E1809+E1810</f>
        <v>0</v>
      </c>
      <c r="F1802" s="38" t="s">
        <v>166</v>
      </c>
      <c r="G1802" s="38" t="s">
        <v>166</v>
      </c>
      <c r="H1802" s="38" t="s">
        <v>166</v>
      </c>
      <c r="I1802" s="38">
        <f>I1803+I1805+I1807+I1809+I1810</f>
        <v>0</v>
      </c>
      <c r="J1802" s="5">
        <v>0</v>
      </c>
      <c r="K1802" s="5" t="s">
        <v>166</v>
      </c>
      <c r="L1802" s="5" t="s">
        <v>166</v>
      </c>
    </row>
    <row r="1803" spans="1:12" hidden="1">
      <c r="A1803" s="66"/>
      <c r="B1803" s="69"/>
      <c r="C1803" s="55"/>
      <c r="D1803" s="12" t="s">
        <v>2</v>
      </c>
      <c r="E1803" s="38">
        <v>0</v>
      </c>
      <c r="F1803" s="40"/>
      <c r="G1803" s="40"/>
      <c r="H1803" s="40"/>
      <c r="I1803" s="40"/>
      <c r="J1803" s="5">
        <v>0</v>
      </c>
      <c r="K1803" s="5">
        <v>0</v>
      </c>
      <c r="L1803" s="5">
        <v>0</v>
      </c>
    </row>
    <row r="1804" spans="1:12" ht="37.5" hidden="1">
      <c r="A1804" s="66"/>
      <c r="B1804" s="69"/>
      <c r="C1804" s="55"/>
      <c r="D1804" s="12" t="s">
        <v>153</v>
      </c>
      <c r="E1804" s="38">
        <v>0</v>
      </c>
      <c r="F1804" s="40"/>
      <c r="G1804" s="40"/>
      <c r="H1804" s="40"/>
      <c r="I1804" s="40"/>
      <c r="J1804" s="5">
        <v>0</v>
      </c>
      <c r="K1804" s="5">
        <v>0</v>
      </c>
      <c r="L1804" s="5">
        <v>0</v>
      </c>
    </row>
    <row r="1805" spans="1:12" ht="37.5" hidden="1">
      <c r="A1805" s="66"/>
      <c r="B1805" s="69"/>
      <c r="C1805" s="55"/>
      <c r="D1805" s="12" t="s">
        <v>6</v>
      </c>
      <c r="E1805" s="38"/>
      <c r="F1805" s="40"/>
      <c r="G1805" s="40"/>
      <c r="H1805" s="40"/>
      <c r="I1805" s="40"/>
      <c r="J1805" s="5">
        <v>0</v>
      </c>
      <c r="K1805" s="5">
        <v>0</v>
      </c>
      <c r="L1805" s="5">
        <v>0</v>
      </c>
    </row>
    <row r="1806" spans="1:12" ht="56.25" hidden="1">
      <c r="A1806" s="66"/>
      <c r="B1806" s="69"/>
      <c r="C1806" s="55"/>
      <c r="D1806" s="13" t="s">
        <v>154</v>
      </c>
      <c r="E1806" s="38"/>
      <c r="F1806" s="40"/>
      <c r="G1806" s="40"/>
      <c r="H1806" s="40"/>
      <c r="I1806" s="40"/>
      <c r="J1806" s="5">
        <v>0</v>
      </c>
      <c r="K1806" s="5">
        <v>0</v>
      </c>
      <c r="L1806" s="5">
        <v>0</v>
      </c>
    </row>
    <row r="1807" spans="1:12" ht="75" hidden="1">
      <c r="A1807" s="66"/>
      <c r="B1807" s="69"/>
      <c r="C1807" s="55"/>
      <c r="D1807" s="13" t="s">
        <v>159</v>
      </c>
      <c r="E1807" s="38"/>
      <c r="F1807" s="40"/>
      <c r="G1807" s="40"/>
      <c r="H1807" s="40"/>
      <c r="I1807" s="40"/>
      <c r="J1807" s="5">
        <v>0</v>
      </c>
      <c r="K1807" s="5">
        <v>0</v>
      </c>
      <c r="L1807" s="5">
        <v>0</v>
      </c>
    </row>
    <row r="1808" spans="1:12" ht="56.25" hidden="1">
      <c r="A1808" s="66"/>
      <c r="B1808" s="69"/>
      <c r="C1808" s="55"/>
      <c r="D1808" s="13" t="s">
        <v>154</v>
      </c>
      <c r="E1808" s="38">
        <v>0</v>
      </c>
      <c r="F1808" s="40"/>
      <c r="G1808" s="40"/>
      <c r="H1808" s="40"/>
      <c r="I1808" s="40"/>
      <c r="J1808" s="5">
        <v>0</v>
      </c>
      <c r="K1808" s="5">
        <v>0</v>
      </c>
      <c r="L1808" s="5">
        <v>0</v>
      </c>
    </row>
    <row r="1809" spans="1:12" hidden="1">
      <c r="A1809" s="66"/>
      <c r="B1809" s="69"/>
      <c r="C1809" s="55"/>
      <c r="D1809" s="12" t="s">
        <v>162</v>
      </c>
      <c r="E1809" s="38">
        <v>0</v>
      </c>
      <c r="F1809" s="38" t="s">
        <v>166</v>
      </c>
      <c r="G1809" s="38" t="s">
        <v>166</v>
      </c>
      <c r="H1809" s="38" t="s">
        <v>166</v>
      </c>
      <c r="I1809" s="40"/>
      <c r="J1809" s="5">
        <v>0</v>
      </c>
      <c r="K1809" s="5" t="s">
        <v>166</v>
      </c>
      <c r="L1809" s="5" t="s">
        <v>166</v>
      </c>
    </row>
    <row r="1810" spans="1:12" ht="37.5" hidden="1">
      <c r="A1810" s="67"/>
      <c r="B1810" s="70"/>
      <c r="C1810" s="56"/>
      <c r="D1810" s="12" t="s">
        <v>163</v>
      </c>
      <c r="E1810" s="38">
        <v>0</v>
      </c>
      <c r="F1810" s="38" t="s">
        <v>166</v>
      </c>
      <c r="G1810" s="38" t="s">
        <v>166</v>
      </c>
      <c r="H1810" s="38" t="s">
        <v>166</v>
      </c>
      <c r="I1810" s="40"/>
      <c r="J1810" s="5">
        <v>0</v>
      </c>
      <c r="K1810" s="5" t="s">
        <v>166</v>
      </c>
      <c r="L1810" s="5" t="s">
        <v>166</v>
      </c>
    </row>
    <row r="1811" spans="1:12" hidden="1">
      <c r="A1811" s="65" t="s">
        <v>491</v>
      </c>
      <c r="B1811" s="68" t="s">
        <v>492</v>
      </c>
      <c r="C1811" s="55" t="s">
        <v>3</v>
      </c>
      <c r="D1811" s="11" t="s">
        <v>1</v>
      </c>
      <c r="E1811" s="38">
        <f>E1812+E1814+E1816+E1818+E1819</f>
        <v>0</v>
      </c>
      <c r="F1811" s="38" t="s">
        <v>166</v>
      </c>
      <c r="G1811" s="38" t="s">
        <v>166</v>
      </c>
      <c r="H1811" s="38" t="s">
        <v>166</v>
      </c>
      <c r="I1811" s="38">
        <f>I1812+I1814+I1816+I1818+I1819</f>
        <v>0</v>
      </c>
      <c r="J1811" s="5">
        <v>0</v>
      </c>
      <c r="K1811" s="5" t="s">
        <v>166</v>
      </c>
      <c r="L1811" s="5" t="s">
        <v>166</v>
      </c>
    </row>
    <row r="1812" spans="1:12" hidden="1">
      <c r="A1812" s="66"/>
      <c r="B1812" s="69"/>
      <c r="C1812" s="55"/>
      <c r="D1812" s="12" t="s">
        <v>2</v>
      </c>
      <c r="E1812" s="38">
        <v>0</v>
      </c>
      <c r="F1812" s="40"/>
      <c r="G1812" s="40"/>
      <c r="H1812" s="40"/>
      <c r="I1812" s="40"/>
      <c r="J1812" s="5">
        <v>0</v>
      </c>
      <c r="K1812" s="5">
        <v>0</v>
      </c>
      <c r="L1812" s="5">
        <v>0</v>
      </c>
    </row>
    <row r="1813" spans="1:12" ht="37.5" hidden="1">
      <c r="A1813" s="66"/>
      <c r="B1813" s="69"/>
      <c r="C1813" s="55"/>
      <c r="D1813" s="12" t="s">
        <v>153</v>
      </c>
      <c r="E1813" s="38">
        <v>0</v>
      </c>
      <c r="F1813" s="40"/>
      <c r="G1813" s="40"/>
      <c r="H1813" s="40"/>
      <c r="I1813" s="40"/>
      <c r="J1813" s="5">
        <v>0</v>
      </c>
      <c r="K1813" s="5">
        <v>0</v>
      </c>
      <c r="L1813" s="5">
        <v>0</v>
      </c>
    </row>
    <row r="1814" spans="1:12" ht="37.5" hidden="1">
      <c r="A1814" s="66"/>
      <c r="B1814" s="69"/>
      <c r="C1814" s="55"/>
      <c r="D1814" s="12" t="s">
        <v>6</v>
      </c>
      <c r="E1814" s="38"/>
      <c r="F1814" s="40"/>
      <c r="G1814" s="40"/>
      <c r="H1814" s="40"/>
      <c r="I1814" s="40"/>
      <c r="J1814" s="5">
        <v>0</v>
      </c>
      <c r="K1814" s="5">
        <v>0</v>
      </c>
      <c r="L1814" s="5">
        <v>0</v>
      </c>
    </row>
    <row r="1815" spans="1:12" ht="56.25" hidden="1">
      <c r="A1815" s="66"/>
      <c r="B1815" s="69"/>
      <c r="C1815" s="55"/>
      <c r="D1815" s="13" t="s">
        <v>154</v>
      </c>
      <c r="E1815" s="38"/>
      <c r="F1815" s="40"/>
      <c r="G1815" s="40"/>
      <c r="H1815" s="40"/>
      <c r="I1815" s="40"/>
      <c r="J1815" s="5">
        <v>0</v>
      </c>
      <c r="K1815" s="5">
        <v>0</v>
      </c>
      <c r="L1815" s="5">
        <v>0</v>
      </c>
    </row>
    <row r="1816" spans="1:12" ht="75" hidden="1">
      <c r="A1816" s="66"/>
      <c r="B1816" s="69"/>
      <c r="C1816" s="55"/>
      <c r="D1816" s="13" t="s">
        <v>159</v>
      </c>
      <c r="E1816" s="38"/>
      <c r="F1816" s="40"/>
      <c r="G1816" s="40"/>
      <c r="H1816" s="40"/>
      <c r="I1816" s="40"/>
      <c r="J1816" s="5">
        <v>0</v>
      </c>
      <c r="K1816" s="5">
        <v>0</v>
      </c>
      <c r="L1816" s="5">
        <v>0</v>
      </c>
    </row>
    <row r="1817" spans="1:12" ht="56.25" hidden="1">
      <c r="A1817" s="66"/>
      <c r="B1817" s="69"/>
      <c r="C1817" s="55"/>
      <c r="D1817" s="13" t="s">
        <v>154</v>
      </c>
      <c r="E1817" s="38">
        <v>0</v>
      </c>
      <c r="F1817" s="40"/>
      <c r="G1817" s="40"/>
      <c r="H1817" s="40"/>
      <c r="I1817" s="40"/>
      <c r="J1817" s="5">
        <v>0</v>
      </c>
      <c r="K1817" s="5">
        <v>0</v>
      </c>
      <c r="L1817" s="5">
        <v>0</v>
      </c>
    </row>
    <row r="1818" spans="1:12" hidden="1">
      <c r="A1818" s="66"/>
      <c r="B1818" s="69"/>
      <c r="C1818" s="55"/>
      <c r="D1818" s="12" t="s">
        <v>162</v>
      </c>
      <c r="E1818" s="38">
        <v>0</v>
      </c>
      <c r="F1818" s="38" t="s">
        <v>166</v>
      </c>
      <c r="G1818" s="38" t="s">
        <v>166</v>
      </c>
      <c r="H1818" s="38" t="s">
        <v>166</v>
      </c>
      <c r="I1818" s="40"/>
      <c r="J1818" s="5">
        <v>0</v>
      </c>
      <c r="K1818" s="5" t="s">
        <v>166</v>
      </c>
      <c r="L1818" s="5" t="s">
        <v>166</v>
      </c>
    </row>
    <row r="1819" spans="1:12" ht="37.5" hidden="1">
      <c r="A1819" s="67"/>
      <c r="B1819" s="70"/>
      <c r="C1819" s="56"/>
      <c r="D1819" s="12" t="s">
        <v>163</v>
      </c>
      <c r="E1819" s="38">
        <v>0</v>
      </c>
      <c r="F1819" s="38" t="s">
        <v>166</v>
      </c>
      <c r="G1819" s="38" t="s">
        <v>166</v>
      </c>
      <c r="H1819" s="38" t="s">
        <v>166</v>
      </c>
      <c r="I1819" s="40"/>
      <c r="J1819" s="5">
        <v>0</v>
      </c>
      <c r="K1819" s="5" t="s">
        <v>166</v>
      </c>
      <c r="L1819" s="5" t="s">
        <v>166</v>
      </c>
    </row>
    <row r="1820" spans="1:12" hidden="1">
      <c r="A1820" s="65" t="s">
        <v>493</v>
      </c>
      <c r="B1820" s="68" t="s">
        <v>494</v>
      </c>
      <c r="C1820" s="55" t="s">
        <v>3</v>
      </c>
      <c r="D1820" s="11" t="s">
        <v>1</v>
      </c>
      <c r="E1820" s="38">
        <f>E1821+E1823+E1825+E1827+E1828</f>
        <v>0</v>
      </c>
      <c r="F1820" s="38" t="s">
        <v>166</v>
      </c>
      <c r="G1820" s="38" t="s">
        <v>166</v>
      </c>
      <c r="H1820" s="38" t="s">
        <v>166</v>
      </c>
      <c r="I1820" s="38">
        <f>I1821+I1823+I1825+I1827+I1828</f>
        <v>0</v>
      </c>
      <c r="J1820" s="5">
        <v>0</v>
      </c>
      <c r="K1820" s="5" t="s">
        <v>166</v>
      </c>
      <c r="L1820" s="5" t="s">
        <v>166</v>
      </c>
    </row>
    <row r="1821" spans="1:12" hidden="1">
      <c r="A1821" s="66"/>
      <c r="B1821" s="69"/>
      <c r="C1821" s="55"/>
      <c r="D1821" s="12" t="s">
        <v>2</v>
      </c>
      <c r="E1821" s="38">
        <v>0</v>
      </c>
      <c r="F1821" s="40"/>
      <c r="G1821" s="40"/>
      <c r="H1821" s="40"/>
      <c r="I1821" s="40"/>
      <c r="J1821" s="5">
        <v>0</v>
      </c>
      <c r="K1821" s="5">
        <v>0</v>
      </c>
      <c r="L1821" s="5">
        <v>0</v>
      </c>
    </row>
    <row r="1822" spans="1:12" ht="37.5" hidden="1">
      <c r="A1822" s="66"/>
      <c r="B1822" s="69"/>
      <c r="C1822" s="55"/>
      <c r="D1822" s="12" t="s">
        <v>153</v>
      </c>
      <c r="E1822" s="38">
        <v>0</v>
      </c>
      <c r="F1822" s="40"/>
      <c r="G1822" s="40"/>
      <c r="H1822" s="40"/>
      <c r="I1822" s="40"/>
      <c r="J1822" s="5">
        <v>0</v>
      </c>
      <c r="K1822" s="5">
        <v>0</v>
      </c>
      <c r="L1822" s="5">
        <v>0</v>
      </c>
    </row>
    <row r="1823" spans="1:12" ht="37.5" hidden="1">
      <c r="A1823" s="66"/>
      <c r="B1823" s="69"/>
      <c r="C1823" s="55"/>
      <c r="D1823" s="12" t="s">
        <v>6</v>
      </c>
      <c r="E1823" s="38"/>
      <c r="F1823" s="40"/>
      <c r="G1823" s="40"/>
      <c r="H1823" s="40"/>
      <c r="I1823" s="40"/>
      <c r="J1823" s="5">
        <v>0</v>
      </c>
      <c r="K1823" s="5">
        <v>0</v>
      </c>
      <c r="L1823" s="5">
        <v>0</v>
      </c>
    </row>
    <row r="1824" spans="1:12" ht="56.25" hidden="1">
      <c r="A1824" s="66"/>
      <c r="B1824" s="69"/>
      <c r="C1824" s="55"/>
      <c r="D1824" s="13" t="s">
        <v>154</v>
      </c>
      <c r="E1824" s="38"/>
      <c r="F1824" s="40"/>
      <c r="G1824" s="40"/>
      <c r="H1824" s="40"/>
      <c r="I1824" s="40"/>
      <c r="J1824" s="5">
        <v>0</v>
      </c>
      <c r="K1824" s="5">
        <v>0</v>
      </c>
      <c r="L1824" s="5">
        <v>0</v>
      </c>
    </row>
    <row r="1825" spans="1:12" ht="75" hidden="1">
      <c r="A1825" s="66"/>
      <c r="B1825" s="69"/>
      <c r="C1825" s="55"/>
      <c r="D1825" s="13" t="s">
        <v>159</v>
      </c>
      <c r="E1825" s="38"/>
      <c r="F1825" s="40"/>
      <c r="G1825" s="40"/>
      <c r="H1825" s="40"/>
      <c r="I1825" s="40"/>
      <c r="J1825" s="5">
        <v>0</v>
      </c>
      <c r="K1825" s="5">
        <v>0</v>
      </c>
      <c r="L1825" s="5">
        <v>0</v>
      </c>
    </row>
    <row r="1826" spans="1:12" ht="56.25" hidden="1">
      <c r="A1826" s="66"/>
      <c r="B1826" s="69"/>
      <c r="C1826" s="55"/>
      <c r="D1826" s="13" t="s">
        <v>154</v>
      </c>
      <c r="E1826" s="38">
        <v>0</v>
      </c>
      <c r="F1826" s="40"/>
      <c r="G1826" s="40"/>
      <c r="H1826" s="40"/>
      <c r="I1826" s="40"/>
      <c r="J1826" s="5">
        <v>0</v>
      </c>
      <c r="K1826" s="5">
        <v>0</v>
      </c>
      <c r="L1826" s="5">
        <v>0</v>
      </c>
    </row>
    <row r="1827" spans="1:12" hidden="1">
      <c r="A1827" s="66"/>
      <c r="B1827" s="69"/>
      <c r="C1827" s="55"/>
      <c r="D1827" s="12" t="s">
        <v>162</v>
      </c>
      <c r="E1827" s="38">
        <v>0</v>
      </c>
      <c r="F1827" s="38" t="s">
        <v>166</v>
      </c>
      <c r="G1827" s="38" t="s">
        <v>166</v>
      </c>
      <c r="H1827" s="38" t="s">
        <v>166</v>
      </c>
      <c r="I1827" s="40"/>
      <c r="J1827" s="5">
        <v>0</v>
      </c>
      <c r="K1827" s="5" t="s">
        <v>166</v>
      </c>
      <c r="L1827" s="5" t="s">
        <v>166</v>
      </c>
    </row>
    <row r="1828" spans="1:12" ht="37.5" hidden="1">
      <c r="A1828" s="67"/>
      <c r="B1828" s="70"/>
      <c r="C1828" s="56"/>
      <c r="D1828" s="12" t="s">
        <v>163</v>
      </c>
      <c r="E1828" s="38">
        <v>0</v>
      </c>
      <c r="F1828" s="38" t="s">
        <v>166</v>
      </c>
      <c r="G1828" s="38" t="s">
        <v>166</v>
      </c>
      <c r="H1828" s="38" t="s">
        <v>166</v>
      </c>
      <c r="I1828" s="40"/>
      <c r="J1828" s="5">
        <v>0</v>
      </c>
      <c r="K1828" s="5" t="s">
        <v>166</v>
      </c>
      <c r="L1828" s="5" t="s">
        <v>166</v>
      </c>
    </row>
    <row r="1829" spans="1:12" hidden="1">
      <c r="A1829" s="65" t="s">
        <v>495</v>
      </c>
      <c r="B1829" s="68" t="s">
        <v>496</v>
      </c>
      <c r="C1829" s="55" t="s">
        <v>3</v>
      </c>
      <c r="D1829" s="11" t="s">
        <v>1</v>
      </c>
      <c r="E1829" s="38">
        <f>E1830+E1832+E1834+E1836+E1837</f>
        <v>0</v>
      </c>
      <c r="F1829" s="38" t="s">
        <v>166</v>
      </c>
      <c r="G1829" s="38" t="s">
        <v>166</v>
      </c>
      <c r="H1829" s="38" t="s">
        <v>166</v>
      </c>
      <c r="I1829" s="38">
        <f>I1830+I1832+I1834+I1836+I1837</f>
        <v>0</v>
      </c>
      <c r="J1829" s="5">
        <v>0</v>
      </c>
      <c r="K1829" s="5" t="s">
        <v>166</v>
      </c>
      <c r="L1829" s="5" t="s">
        <v>166</v>
      </c>
    </row>
    <row r="1830" spans="1:12" hidden="1">
      <c r="A1830" s="66"/>
      <c r="B1830" s="69"/>
      <c r="C1830" s="55"/>
      <c r="D1830" s="12" t="s">
        <v>2</v>
      </c>
      <c r="E1830" s="38">
        <v>0</v>
      </c>
      <c r="F1830" s="40"/>
      <c r="G1830" s="40"/>
      <c r="H1830" s="40"/>
      <c r="I1830" s="40"/>
      <c r="J1830" s="5">
        <v>0</v>
      </c>
      <c r="K1830" s="5">
        <v>0</v>
      </c>
      <c r="L1830" s="5">
        <v>0</v>
      </c>
    </row>
    <row r="1831" spans="1:12" ht="37.5" hidden="1">
      <c r="A1831" s="66"/>
      <c r="B1831" s="69"/>
      <c r="C1831" s="55"/>
      <c r="D1831" s="12" t="s">
        <v>153</v>
      </c>
      <c r="E1831" s="38">
        <v>0</v>
      </c>
      <c r="F1831" s="40"/>
      <c r="G1831" s="40"/>
      <c r="H1831" s="40"/>
      <c r="I1831" s="40"/>
      <c r="J1831" s="5">
        <v>0</v>
      </c>
      <c r="K1831" s="5">
        <v>0</v>
      </c>
      <c r="L1831" s="5">
        <v>0</v>
      </c>
    </row>
    <row r="1832" spans="1:12" ht="37.5" hidden="1">
      <c r="A1832" s="66"/>
      <c r="B1832" s="69"/>
      <c r="C1832" s="55"/>
      <c r="D1832" s="12" t="s">
        <v>6</v>
      </c>
      <c r="E1832" s="38"/>
      <c r="F1832" s="40"/>
      <c r="G1832" s="40"/>
      <c r="H1832" s="40"/>
      <c r="I1832" s="40"/>
      <c r="J1832" s="5">
        <v>0</v>
      </c>
      <c r="K1832" s="5">
        <v>0</v>
      </c>
      <c r="L1832" s="5">
        <v>0</v>
      </c>
    </row>
    <row r="1833" spans="1:12" ht="56.25" hidden="1">
      <c r="A1833" s="66"/>
      <c r="B1833" s="69"/>
      <c r="C1833" s="55"/>
      <c r="D1833" s="13" t="s">
        <v>154</v>
      </c>
      <c r="E1833" s="38"/>
      <c r="F1833" s="40"/>
      <c r="G1833" s="40"/>
      <c r="H1833" s="40"/>
      <c r="I1833" s="40"/>
      <c r="J1833" s="5">
        <v>0</v>
      </c>
      <c r="K1833" s="5">
        <v>0</v>
      </c>
      <c r="L1833" s="5">
        <v>0</v>
      </c>
    </row>
    <row r="1834" spans="1:12" ht="75" hidden="1">
      <c r="A1834" s="66"/>
      <c r="B1834" s="69"/>
      <c r="C1834" s="55"/>
      <c r="D1834" s="13" t="s">
        <v>159</v>
      </c>
      <c r="E1834" s="38"/>
      <c r="F1834" s="40"/>
      <c r="G1834" s="40"/>
      <c r="H1834" s="40"/>
      <c r="I1834" s="40"/>
      <c r="J1834" s="5">
        <v>0</v>
      </c>
      <c r="K1834" s="5">
        <v>0</v>
      </c>
      <c r="L1834" s="5">
        <v>0</v>
      </c>
    </row>
    <row r="1835" spans="1:12" ht="56.25" hidden="1">
      <c r="A1835" s="66"/>
      <c r="B1835" s="69"/>
      <c r="C1835" s="55"/>
      <c r="D1835" s="13" t="s">
        <v>154</v>
      </c>
      <c r="E1835" s="38">
        <v>0</v>
      </c>
      <c r="F1835" s="40"/>
      <c r="G1835" s="40"/>
      <c r="H1835" s="40"/>
      <c r="I1835" s="40"/>
      <c r="J1835" s="5">
        <v>0</v>
      </c>
      <c r="K1835" s="5">
        <v>0</v>
      </c>
      <c r="L1835" s="5">
        <v>0</v>
      </c>
    </row>
    <row r="1836" spans="1:12" hidden="1">
      <c r="A1836" s="66"/>
      <c r="B1836" s="69"/>
      <c r="C1836" s="55"/>
      <c r="D1836" s="12" t="s">
        <v>162</v>
      </c>
      <c r="E1836" s="38">
        <v>0</v>
      </c>
      <c r="F1836" s="38" t="s">
        <v>166</v>
      </c>
      <c r="G1836" s="38" t="s">
        <v>166</v>
      </c>
      <c r="H1836" s="38" t="s">
        <v>166</v>
      </c>
      <c r="I1836" s="40"/>
      <c r="J1836" s="5">
        <v>0</v>
      </c>
      <c r="K1836" s="5" t="s">
        <v>166</v>
      </c>
      <c r="L1836" s="5" t="s">
        <v>166</v>
      </c>
    </row>
    <row r="1837" spans="1:12" ht="37.5" hidden="1">
      <c r="A1837" s="67"/>
      <c r="B1837" s="70"/>
      <c r="C1837" s="56"/>
      <c r="D1837" s="12" t="s">
        <v>163</v>
      </c>
      <c r="E1837" s="38">
        <v>0</v>
      </c>
      <c r="F1837" s="38" t="s">
        <v>166</v>
      </c>
      <c r="G1837" s="38" t="s">
        <v>166</v>
      </c>
      <c r="H1837" s="38" t="s">
        <v>166</v>
      </c>
      <c r="I1837" s="40"/>
      <c r="J1837" s="5">
        <v>0</v>
      </c>
      <c r="K1837" s="5" t="s">
        <v>166</v>
      </c>
      <c r="L1837" s="5" t="s">
        <v>166</v>
      </c>
    </row>
    <row r="1838" spans="1:12">
      <c r="A1838" s="65" t="s">
        <v>497</v>
      </c>
      <c r="B1838" s="68" t="s">
        <v>498</v>
      </c>
      <c r="C1838" s="55" t="s">
        <v>3</v>
      </c>
      <c r="D1838" s="11" t="s">
        <v>1</v>
      </c>
      <c r="E1838" s="38">
        <f>E1839+E1841+E1843+E1845+E1846</f>
        <v>142088.20000000001</v>
      </c>
      <c r="F1838" s="38" t="s">
        <v>166</v>
      </c>
      <c r="G1838" s="38" t="s">
        <v>166</v>
      </c>
      <c r="H1838" s="38" t="s">
        <v>166</v>
      </c>
      <c r="I1838" s="38">
        <f>I1839+I1841+I1843+I1845+I1846</f>
        <v>16422.400000000001</v>
      </c>
      <c r="J1838" s="5">
        <f>I1838/E1838*100</f>
        <v>11.557891506824634</v>
      </c>
      <c r="K1838" s="5" t="s">
        <v>166</v>
      </c>
      <c r="L1838" s="5" t="s">
        <v>166</v>
      </c>
    </row>
    <row r="1839" spans="1:12">
      <c r="A1839" s="66"/>
      <c r="B1839" s="69"/>
      <c r="C1839" s="55"/>
      <c r="D1839" s="12" t="s">
        <v>2</v>
      </c>
      <c r="E1839" s="38">
        <v>136500</v>
      </c>
      <c r="F1839" s="38">
        <v>136500</v>
      </c>
      <c r="G1839" s="38">
        <v>136500</v>
      </c>
      <c r="H1839" s="41">
        <v>16422.400000000001</v>
      </c>
      <c r="I1839" s="41">
        <v>16422.400000000001</v>
      </c>
      <c r="J1839" s="5">
        <f t="shared" ref="J1839:J1845" si="367">I1839/E1839*100</f>
        <v>12.031062271062272</v>
      </c>
      <c r="K1839" s="5">
        <f>H1839/F1839*100</f>
        <v>12.031062271062272</v>
      </c>
      <c r="L1839" s="5">
        <f>H1839/G1839*100</f>
        <v>12.031062271062272</v>
      </c>
    </row>
    <row r="1840" spans="1:12" ht="37.5">
      <c r="A1840" s="66"/>
      <c r="B1840" s="69"/>
      <c r="C1840" s="55"/>
      <c r="D1840" s="12" t="s">
        <v>153</v>
      </c>
      <c r="E1840" s="38">
        <v>0</v>
      </c>
      <c r="F1840" s="40">
        <v>0</v>
      </c>
      <c r="G1840" s="40">
        <v>0</v>
      </c>
      <c r="H1840" s="40">
        <v>0</v>
      </c>
      <c r="I1840" s="40">
        <v>0</v>
      </c>
      <c r="J1840" s="5">
        <v>0</v>
      </c>
      <c r="K1840" s="5">
        <v>0</v>
      </c>
      <c r="L1840" s="5">
        <v>0</v>
      </c>
    </row>
    <row r="1841" spans="1:12" ht="37.5">
      <c r="A1841" s="66"/>
      <c r="B1841" s="69"/>
      <c r="C1841" s="55"/>
      <c r="D1841" s="12" t="s">
        <v>6</v>
      </c>
      <c r="E1841" s="38">
        <v>0</v>
      </c>
      <c r="F1841" s="40">
        <v>0</v>
      </c>
      <c r="G1841" s="40">
        <v>0</v>
      </c>
      <c r="H1841" s="40">
        <v>0</v>
      </c>
      <c r="I1841" s="40">
        <v>0</v>
      </c>
      <c r="J1841" s="5">
        <v>0</v>
      </c>
      <c r="K1841" s="5">
        <v>0</v>
      </c>
      <c r="L1841" s="5">
        <v>0</v>
      </c>
    </row>
    <row r="1842" spans="1:12" ht="56.25">
      <c r="A1842" s="66"/>
      <c r="B1842" s="69"/>
      <c r="C1842" s="55"/>
      <c r="D1842" s="13" t="s">
        <v>154</v>
      </c>
      <c r="E1842" s="38">
        <v>0</v>
      </c>
      <c r="F1842" s="40">
        <v>0</v>
      </c>
      <c r="G1842" s="40">
        <v>0</v>
      </c>
      <c r="H1842" s="40">
        <v>0</v>
      </c>
      <c r="I1842" s="40">
        <v>0</v>
      </c>
      <c r="J1842" s="5">
        <v>0</v>
      </c>
      <c r="K1842" s="5">
        <v>0</v>
      </c>
      <c r="L1842" s="5">
        <v>0</v>
      </c>
    </row>
    <row r="1843" spans="1:12" ht="75">
      <c r="A1843" s="66"/>
      <c r="B1843" s="69"/>
      <c r="C1843" s="55"/>
      <c r="D1843" s="13" t="s">
        <v>159</v>
      </c>
      <c r="E1843" s="38">
        <v>0</v>
      </c>
      <c r="F1843" s="40">
        <v>0</v>
      </c>
      <c r="G1843" s="40">
        <v>0</v>
      </c>
      <c r="H1843" s="40">
        <v>0</v>
      </c>
      <c r="I1843" s="40">
        <v>0</v>
      </c>
      <c r="J1843" s="5">
        <v>0</v>
      </c>
      <c r="K1843" s="5">
        <v>0</v>
      </c>
      <c r="L1843" s="5">
        <v>0</v>
      </c>
    </row>
    <row r="1844" spans="1:12" ht="56.25">
      <c r="A1844" s="66"/>
      <c r="B1844" s="69"/>
      <c r="C1844" s="55"/>
      <c r="D1844" s="13" t="s">
        <v>154</v>
      </c>
      <c r="E1844" s="38">
        <v>0</v>
      </c>
      <c r="F1844" s="40">
        <v>0</v>
      </c>
      <c r="G1844" s="40">
        <v>0</v>
      </c>
      <c r="H1844" s="40">
        <v>0</v>
      </c>
      <c r="I1844" s="40">
        <v>0</v>
      </c>
      <c r="J1844" s="5">
        <v>0</v>
      </c>
      <c r="K1844" s="5">
        <v>0</v>
      </c>
      <c r="L1844" s="5">
        <v>0</v>
      </c>
    </row>
    <row r="1845" spans="1:12">
      <c r="A1845" s="66"/>
      <c r="B1845" s="69"/>
      <c r="C1845" s="55"/>
      <c r="D1845" s="12" t="s">
        <v>162</v>
      </c>
      <c r="E1845" s="38">
        <v>5588.2</v>
      </c>
      <c r="F1845" s="38" t="s">
        <v>166</v>
      </c>
      <c r="G1845" s="38" t="s">
        <v>166</v>
      </c>
      <c r="H1845" s="38" t="s">
        <v>166</v>
      </c>
      <c r="I1845" s="40">
        <v>0</v>
      </c>
      <c r="J1845" s="5">
        <f t="shared" si="367"/>
        <v>0</v>
      </c>
      <c r="K1845" s="5" t="s">
        <v>166</v>
      </c>
      <c r="L1845" s="5" t="s">
        <v>166</v>
      </c>
    </row>
    <row r="1846" spans="1:12" ht="37.5">
      <c r="A1846" s="67"/>
      <c r="B1846" s="70"/>
      <c r="C1846" s="56"/>
      <c r="D1846" s="12" t="s">
        <v>163</v>
      </c>
      <c r="E1846" s="38">
        <v>0</v>
      </c>
      <c r="F1846" s="38" t="s">
        <v>166</v>
      </c>
      <c r="G1846" s="38" t="s">
        <v>166</v>
      </c>
      <c r="H1846" s="38" t="s">
        <v>166</v>
      </c>
      <c r="I1846" s="40">
        <v>0</v>
      </c>
      <c r="J1846" s="5">
        <v>0</v>
      </c>
      <c r="K1846" s="5" t="s">
        <v>166</v>
      </c>
      <c r="L1846" s="5" t="s">
        <v>166</v>
      </c>
    </row>
    <row r="1847" spans="1:12" hidden="1">
      <c r="A1847" s="65" t="s">
        <v>499</v>
      </c>
      <c r="B1847" s="68" t="s">
        <v>500</v>
      </c>
      <c r="C1847" s="54" t="s">
        <v>278</v>
      </c>
      <c r="D1847" s="11" t="s">
        <v>1</v>
      </c>
      <c r="E1847" s="38">
        <f>E1848+E1850+E1852+E1854+E1855</f>
        <v>0</v>
      </c>
      <c r="F1847" s="38" t="s">
        <v>166</v>
      </c>
      <c r="G1847" s="38" t="s">
        <v>166</v>
      </c>
      <c r="H1847" s="38" t="s">
        <v>166</v>
      </c>
      <c r="I1847" s="38">
        <f>I1848+I1850+I1852+I1854+I1855</f>
        <v>0</v>
      </c>
      <c r="J1847" s="5">
        <v>0</v>
      </c>
      <c r="K1847" s="5" t="s">
        <v>166</v>
      </c>
      <c r="L1847" s="5" t="s">
        <v>166</v>
      </c>
    </row>
    <row r="1848" spans="1:12" hidden="1">
      <c r="A1848" s="66"/>
      <c r="B1848" s="69"/>
      <c r="C1848" s="55"/>
      <c r="D1848" s="12" t="s">
        <v>2</v>
      </c>
      <c r="E1848" s="38">
        <v>0</v>
      </c>
      <c r="F1848" s="40"/>
      <c r="G1848" s="40"/>
      <c r="H1848" s="40"/>
      <c r="I1848" s="40"/>
      <c r="J1848" s="5">
        <v>0</v>
      </c>
      <c r="K1848" s="5">
        <v>0</v>
      </c>
      <c r="L1848" s="5">
        <v>0</v>
      </c>
    </row>
    <row r="1849" spans="1:12" ht="37.5" hidden="1">
      <c r="A1849" s="66"/>
      <c r="B1849" s="69"/>
      <c r="C1849" s="55"/>
      <c r="D1849" s="12" t="s">
        <v>153</v>
      </c>
      <c r="E1849" s="38">
        <v>0</v>
      </c>
      <c r="F1849" s="40"/>
      <c r="G1849" s="40"/>
      <c r="H1849" s="40"/>
      <c r="I1849" s="40"/>
      <c r="J1849" s="5">
        <v>0</v>
      </c>
      <c r="K1849" s="5">
        <v>0</v>
      </c>
      <c r="L1849" s="5">
        <v>0</v>
      </c>
    </row>
    <row r="1850" spans="1:12" ht="37.5" hidden="1">
      <c r="A1850" s="66"/>
      <c r="B1850" s="69"/>
      <c r="C1850" s="55"/>
      <c r="D1850" s="12" t="s">
        <v>6</v>
      </c>
      <c r="E1850" s="38">
        <v>0</v>
      </c>
      <c r="F1850" s="40"/>
      <c r="G1850" s="40"/>
      <c r="H1850" s="40"/>
      <c r="I1850" s="40"/>
      <c r="J1850" s="5">
        <v>0</v>
      </c>
      <c r="K1850" s="5">
        <v>0</v>
      </c>
      <c r="L1850" s="5">
        <v>0</v>
      </c>
    </row>
    <row r="1851" spans="1:12" ht="56.25" hidden="1">
      <c r="A1851" s="66"/>
      <c r="B1851" s="69"/>
      <c r="C1851" s="55"/>
      <c r="D1851" s="13" t="s">
        <v>154</v>
      </c>
      <c r="E1851" s="38">
        <v>0</v>
      </c>
      <c r="F1851" s="40"/>
      <c r="G1851" s="40"/>
      <c r="H1851" s="40"/>
      <c r="I1851" s="40"/>
      <c r="J1851" s="5">
        <v>0</v>
      </c>
      <c r="K1851" s="5">
        <v>0</v>
      </c>
      <c r="L1851" s="5">
        <v>0</v>
      </c>
    </row>
    <row r="1852" spans="1:12" ht="75" hidden="1">
      <c r="A1852" s="66"/>
      <c r="B1852" s="69"/>
      <c r="C1852" s="55"/>
      <c r="D1852" s="13" t="s">
        <v>159</v>
      </c>
      <c r="E1852" s="38"/>
      <c r="F1852" s="40"/>
      <c r="G1852" s="40"/>
      <c r="H1852" s="40"/>
      <c r="I1852" s="40"/>
      <c r="J1852" s="5">
        <v>0</v>
      </c>
      <c r="K1852" s="5">
        <v>0</v>
      </c>
      <c r="L1852" s="5">
        <v>0</v>
      </c>
    </row>
    <row r="1853" spans="1:12" ht="56.25" hidden="1">
      <c r="A1853" s="66"/>
      <c r="B1853" s="69"/>
      <c r="C1853" s="55"/>
      <c r="D1853" s="13" t="s">
        <v>154</v>
      </c>
      <c r="E1853" s="38"/>
      <c r="F1853" s="40"/>
      <c r="G1853" s="40"/>
      <c r="H1853" s="40"/>
      <c r="I1853" s="40"/>
      <c r="J1853" s="5">
        <v>0</v>
      </c>
      <c r="K1853" s="5">
        <v>0</v>
      </c>
      <c r="L1853" s="5">
        <v>0</v>
      </c>
    </row>
    <row r="1854" spans="1:12" hidden="1">
      <c r="A1854" s="66"/>
      <c r="B1854" s="69"/>
      <c r="C1854" s="55"/>
      <c r="D1854" s="12" t="s">
        <v>162</v>
      </c>
      <c r="E1854" s="38"/>
      <c r="F1854" s="38" t="s">
        <v>166</v>
      </c>
      <c r="G1854" s="38" t="s">
        <v>166</v>
      </c>
      <c r="H1854" s="38" t="s">
        <v>166</v>
      </c>
      <c r="I1854" s="40"/>
      <c r="J1854" s="5">
        <v>0</v>
      </c>
      <c r="K1854" s="5" t="s">
        <v>166</v>
      </c>
      <c r="L1854" s="5" t="s">
        <v>166</v>
      </c>
    </row>
    <row r="1855" spans="1:12" ht="37.5" hidden="1">
      <c r="A1855" s="67"/>
      <c r="B1855" s="70"/>
      <c r="C1855" s="56"/>
      <c r="D1855" s="12" t="s">
        <v>163</v>
      </c>
      <c r="E1855" s="38">
        <v>0</v>
      </c>
      <c r="F1855" s="38" t="s">
        <v>166</v>
      </c>
      <c r="G1855" s="38" t="s">
        <v>166</v>
      </c>
      <c r="H1855" s="38" t="s">
        <v>166</v>
      </c>
      <c r="I1855" s="40"/>
      <c r="J1855" s="5">
        <v>0</v>
      </c>
      <c r="K1855" s="5" t="s">
        <v>166</v>
      </c>
      <c r="L1855" s="5" t="s">
        <v>166</v>
      </c>
    </row>
    <row r="1856" spans="1:12">
      <c r="A1856" s="65" t="s">
        <v>501</v>
      </c>
      <c r="B1856" s="68" t="s">
        <v>502</v>
      </c>
      <c r="C1856" s="55" t="s">
        <v>3</v>
      </c>
      <c r="D1856" s="11" t="s">
        <v>1</v>
      </c>
      <c r="E1856" s="38">
        <f>E1857+E1859+E1861+E1863+E1864</f>
        <v>585283.6</v>
      </c>
      <c r="F1856" s="38" t="s">
        <v>166</v>
      </c>
      <c r="G1856" s="38" t="s">
        <v>166</v>
      </c>
      <c r="H1856" s="38" t="s">
        <v>166</v>
      </c>
      <c r="I1856" s="38">
        <f>I1857+I1859+I1861+I1863+I1864</f>
        <v>13369.7</v>
      </c>
      <c r="J1856" s="5">
        <f>I1856/E1856*100</f>
        <v>2.2843114004902922</v>
      </c>
      <c r="K1856" s="5" t="s">
        <v>166</v>
      </c>
      <c r="L1856" s="5" t="s">
        <v>166</v>
      </c>
    </row>
    <row r="1857" spans="1:12">
      <c r="A1857" s="66"/>
      <c r="B1857" s="69"/>
      <c r="C1857" s="55"/>
      <c r="D1857" s="12" t="s">
        <v>2</v>
      </c>
      <c r="E1857" s="38">
        <f>E1866+E1875</f>
        <v>107964.3</v>
      </c>
      <c r="F1857" s="38">
        <f t="shared" ref="F1857:I1857" si="368">F1866+F1875</f>
        <v>107964.3</v>
      </c>
      <c r="G1857" s="38">
        <f t="shared" si="368"/>
        <v>107964.3</v>
      </c>
      <c r="H1857" s="38">
        <f t="shared" si="368"/>
        <v>1470.7</v>
      </c>
      <c r="I1857" s="38">
        <f t="shared" si="368"/>
        <v>1470.7</v>
      </c>
      <c r="J1857" s="5">
        <f t="shared" ref="J1857:J1860" si="369">I1857/E1857*100</f>
        <v>1.3622095451922533</v>
      </c>
      <c r="K1857" s="5">
        <f>H1857/F1857*100</f>
        <v>1.3622095451922533</v>
      </c>
      <c r="L1857" s="5">
        <f>H1857/G1857*100</f>
        <v>1.3622095451922533</v>
      </c>
    </row>
    <row r="1858" spans="1:12" ht="37.5">
      <c r="A1858" s="66"/>
      <c r="B1858" s="69"/>
      <c r="C1858" s="55"/>
      <c r="D1858" s="12" t="s">
        <v>153</v>
      </c>
      <c r="E1858" s="38">
        <f t="shared" ref="E1858:I1864" si="370">E1867+E1876</f>
        <v>58994.5</v>
      </c>
      <c r="F1858" s="38">
        <f t="shared" si="370"/>
        <v>58994.5</v>
      </c>
      <c r="G1858" s="38">
        <f t="shared" si="370"/>
        <v>58994.5</v>
      </c>
      <c r="H1858" s="38">
        <f t="shared" si="370"/>
        <v>1470.7</v>
      </c>
      <c r="I1858" s="38">
        <f t="shared" si="370"/>
        <v>1470.7</v>
      </c>
      <c r="J1858" s="5">
        <f t="shared" si="369"/>
        <v>2.4929442575155312</v>
      </c>
      <c r="K1858" s="5">
        <f t="shared" ref="K1858:K1860" si="371">H1858/F1858*100</f>
        <v>2.4929442575155312</v>
      </c>
      <c r="L1858" s="5">
        <f t="shared" ref="L1858:L1860" si="372">H1858/G1858*100</f>
        <v>2.4929442575155312</v>
      </c>
    </row>
    <row r="1859" spans="1:12" ht="37.5">
      <c r="A1859" s="66"/>
      <c r="B1859" s="69"/>
      <c r="C1859" s="55"/>
      <c r="D1859" s="12" t="s">
        <v>6</v>
      </c>
      <c r="E1859" s="38">
        <f t="shared" si="370"/>
        <v>477319.3</v>
      </c>
      <c r="F1859" s="38">
        <f t="shared" si="370"/>
        <v>477319.3</v>
      </c>
      <c r="G1859" s="38">
        <f t="shared" si="370"/>
        <v>477319.3</v>
      </c>
      <c r="H1859" s="38">
        <f t="shared" si="370"/>
        <v>11899</v>
      </c>
      <c r="I1859" s="38">
        <f t="shared" si="370"/>
        <v>11899</v>
      </c>
      <c r="J1859" s="5">
        <f t="shared" si="369"/>
        <v>2.4928805518653863</v>
      </c>
      <c r="K1859" s="5">
        <f t="shared" si="371"/>
        <v>2.4928805518653863</v>
      </c>
      <c r="L1859" s="5">
        <f t="shared" si="372"/>
        <v>2.4928805518653863</v>
      </c>
    </row>
    <row r="1860" spans="1:12" ht="56.25">
      <c r="A1860" s="66"/>
      <c r="B1860" s="69"/>
      <c r="C1860" s="55"/>
      <c r="D1860" s="13" t="s">
        <v>154</v>
      </c>
      <c r="E1860" s="38">
        <f t="shared" si="370"/>
        <v>477319.3</v>
      </c>
      <c r="F1860" s="38">
        <f t="shared" si="370"/>
        <v>477319.3</v>
      </c>
      <c r="G1860" s="38">
        <f t="shared" si="370"/>
        <v>477319.3</v>
      </c>
      <c r="H1860" s="38">
        <f t="shared" si="370"/>
        <v>11899</v>
      </c>
      <c r="I1860" s="38">
        <f t="shared" si="370"/>
        <v>11899</v>
      </c>
      <c r="J1860" s="5">
        <f t="shared" si="369"/>
        <v>2.4928805518653863</v>
      </c>
      <c r="K1860" s="5">
        <f t="shared" si="371"/>
        <v>2.4928805518653863</v>
      </c>
      <c r="L1860" s="5">
        <f t="shared" si="372"/>
        <v>2.4928805518653863</v>
      </c>
    </row>
    <row r="1861" spans="1:12" ht="75">
      <c r="A1861" s="66"/>
      <c r="B1861" s="69"/>
      <c r="C1861" s="55"/>
      <c r="D1861" s="13" t="s">
        <v>159</v>
      </c>
      <c r="E1861" s="38">
        <f t="shared" si="370"/>
        <v>0</v>
      </c>
      <c r="F1861" s="38">
        <f t="shared" si="370"/>
        <v>0</v>
      </c>
      <c r="G1861" s="38">
        <f t="shared" si="370"/>
        <v>0</v>
      </c>
      <c r="H1861" s="38">
        <f t="shared" si="370"/>
        <v>0</v>
      </c>
      <c r="I1861" s="38">
        <f t="shared" si="370"/>
        <v>0</v>
      </c>
      <c r="J1861" s="5">
        <v>0</v>
      </c>
      <c r="K1861" s="5">
        <v>0</v>
      </c>
      <c r="L1861" s="5">
        <v>0</v>
      </c>
    </row>
    <row r="1862" spans="1:12" ht="56.25">
      <c r="A1862" s="66"/>
      <c r="B1862" s="69"/>
      <c r="C1862" s="55"/>
      <c r="D1862" s="13" t="s">
        <v>154</v>
      </c>
      <c r="E1862" s="38">
        <f t="shared" si="370"/>
        <v>0</v>
      </c>
      <c r="F1862" s="38">
        <f t="shared" si="370"/>
        <v>0</v>
      </c>
      <c r="G1862" s="38">
        <f t="shared" si="370"/>
        <v>0</v>
      </c>
      <c r="H1862" s="38">
        <f t="shared" si="370"/>
        <v>0</v>
      </c>
      <c r="I1862" s="38">
        <f t="shared" si="370"/>
        <v>0</v>
      </c>
      <c r="J1862" s="5">
        <v>0</v>
      </c>
      <c r="K1862" s="5">
        <v>0</v>
      </c>
      <c r="L1862" s="5">
        <v>0</v>
      </c>
    </row>
    <row r="1863" spans="1:12">
      <c r="A1863" s="66"/>
      <c r="B1863" s="69"/>
      <c r="C1863" s="55"/>
      <c r="D1863" s="12" t="s">
        <v>162</v>
      </c>
      <c r="E1863" s="38">
        <f t="shared" si="370"/>
        <v>0</v>
      </c>
      <c r="F1863" s="38" t="s">
        <v>166</v>
      </c>
      <c r="G1863" s="38" t="s">
        <v>166</v>
      </c>
      <c r="H1863" s="38" t="s">
        <v>166</v>
      </c>
      <c r="I1863" s="38">
        <f t="shared" si="370"/>
        <v>0</v>
      </c>
      <c r="J1863" s="5">
        <v>0</v>
      </c>
      <c r="K1863" s="5" t="s">
        <v>166</v>
      </c>
      <c r="L1863" s="5" t="s">
        <v>166</v>
      </c>
    </row>
    <row r="1864" spans="1:12" ht="37.5">
      <c r="A1864" s="67"/>
      <c r="B1864" s="70"/>
      <c r="C1864" s="56"/>
      <c r="D1864" s="12" t="s">
        <v>163</v>
      </c>
      <c r="E1864" s="38">
        <f t="shared" si="370"/>
        <v>0</v>
      </c>
      <c r="F1864" s="38" t="s">
        <v>166</v>
      </c>
      <c r="G1864" s="38" t="s">
        <v>166</v>
      </c>
      <c r="H1864" s="38" t="s">
        <v>166</v>
      </c>
      <c r="I1864" s="38">
        <f t="shared" si="370"/>
        <v>0</v>
      </c>
      <c r="J1864" s="5">
        <v>0</v>
      </c>
      <c r="K1864" s="5" t="s">
        <v>166</v>
      </c>
      <c r="L1864" s="5" t="s">
        <v>166</v>
      </c>
    </row>
    <row r="1865" spans="1:12">
      <c r="A1865" s="65" t="s">
        <v>503</v>
      </c>
      <c r="B1865" s="68" t="s">
        <v>504</v>
      </c>
      <c r="C1865" s="55" t="s">
        <v>3</v>
      </c>
      <c r="D1865" s="11" t="s">
        <v>1</v>
      </c>
      <c r="E1865" s="38">
        <f>E1866+E1868+E1870+E1872+E1873</f>
        <v>536313.80000000005</v>
      </c>
      <c r="F1865" s="38" t="s">
        <v>166</v>
      </c>
      <c r="G1865" s="38" t="s">
        <v>166</v>
      </c>
      <c r="H1865" s="38" t="s">
        <v>166</v>
      </c>
      <c r="I1865" s="38">
        <f>I1866+I1868+I1870+I1872+I1873</f>
        <v>13369.7</v>
      </c>
      <c r="J1865" s="5">
        <f>I1865/E1865*100</f>
        <v>2.4928875594847644</v>
      </c>
      <c r="K1865" s="5" t="s">
        <v>166</v>
      </c>
      <c r="L1865" s="5" t="s">
        <v>166</v>
      </c>
    </row>
    <row r="1866" spans="1:12">
      <c r="A1866" s="66"/>
      <c r="B1866" s="69"/>
      <c r="C1866" s="55"/>
      <c r="D1866" s="12" t="s">
        <v>2</v>
      </c>
      <c r="E1866" s="38">
        <v>58994.5</v>
      </c>
      <c r="F1866" s="38">
        <v>58994.5</v>
      </c>
      <c r="G1866" s="38">
        <v>58994.5</v>
      </c>
      <c r="H1866" s="41">
        <v>1470.7</v>
      </c>
      <c r="I1866" s="41">
        <v>1470.7</v>
      </c>
      <c r="J1866" s="5">
        <f t="shared" ref="J1866:J1869" si="373">I1866/E1866*100</f>
        <v>2.4929442575155312</v>
      </c>
      <c r="K1866" s="5">
        <f>H1866/F1866*100</f>
        <v>2.4929442575155312</v>
      </c>
      <c r="L1866" s="5">
        <f>H1866/G1866*100</f>
        <v>2.4929442575155312</v>
      </c>
    </row>
    <row r="1867" spans="1:12" ht="37.5">
      <c r="A1867" s="66"/>
      <c r="B1867" s="69"/>
      <c r="C1867" s="55"/>
      <c r="D1867" s="12" t="s">
        <v>153</v>
      </c>
      <c r="E1867" s="38">
        <v>58994.5</v>
      </c>
      <c r="F1867" s="38">
        <v>58994.5</v>
      </c>
      <c r="G1867" s="38">
        <v>58994.5</v>
      </c>
      <c r="H1867" s="41">
        <v>1470.7</v>
      </c>
      <c r="I1867" s="41">
        <v>1470.7</v>
      </c>
      <c r="J1867" s="5">
        <f t="shared" si="373"/>
        <v>2.4929442575155312</v>
      </c>
      <c r="K1867" s="5">
        <f t="shared" ref="K1867:K1869" si="374">H1867/F1867*100</f>
        <v>2.4929442575155312</v>
      </c>
      <c r="L1867" s="5">
        <f t="shared" ref="L1867:L1869" si="375">H1867/G1867*100</f>
        <v>2.4929442575155312</v>
      </c>
    </row>
    <row r="1868" spans="1:12" ht="37.5">
      <c r="A1868" s="66"/>
      <c r="B1868" s="69"/>
      <c r="C1868" s="55"/>
      <c r="D1868" s="12" t="s">
        <v>6</v>
      </c>
      <c r="E1868" s="38">
        <v>477319.3</v>
      </c>
      <c r="F1868" s="38">
        <v>477319.3</v>
      </c>
      <c r="G1868" s="38">
        <v>477319.3</v>
      </c>
      <c r="H1868" s="41">
        <v>11899</v>
      </c>
      <c r="I1868" s="41">
        <v>11899</v>
      </c>
      <c r="J1868" s="5">
        <f t="shared" si="373"/>
        <v>2.4928805518653863</v>
      </c>
      <c r="K1868" s="5">
        <f t="shared" si="374"/>
        <v>2.4928805518653863</v>
      </c>
      <c r="L1868" s="5">
        <f t="shared" si="375"/>
        <v>2.4928805518653863</v>
      </c>
    </row>
    <row r="1869" spans="1:12" ht="56.25">
      <c r="A1869" s="66"/>
      <c r="B1869" s="69"/>
      <c r="C1869" s="55"/>
      <c r="D1869" s="13" t="s">
        <v>154</v>
      </c>
      <c r="E1869" s="38">
        <v>477319.3</v>
      </c>
      <c r="F1869" s="38">
        <v>477319.3</v>
      </c>
      <c r="G1869" s="38">
        <v>477319.3</v>
      </c>
      <c r="H1869" s="41">
        <v>11899</v>
      </c>
      <c r="I1869" s="41">
        <v>11899</v>
      </c>
      <c r="J1869" s="5">
        <f t="shared" si="373"/>
        <v>2.4928805518653863</v>
      </c>
      <c r="K1869" s="5">
        <f t="shared" si="374"/>
        <v>2.4928805518653863</v>
      </c>
      <c r="L1869" s="5">
        <f t="shared" si="375"/>
        <v>2.4928805518653863</v>
      </c>
    </row>
    <row r="1870" spans="1:12" ht="75">
      <c r="A1870" s="66"/>
      <c r="B1870" s="69"/>
      <c r="C1870" s="55"/>
      <c r="D1870" s="13" t="s">
        <v>159</v>
      </c>
      <c r="E1870" s="38">
        <v>0</v>
      </c>
      <c r="F1870" s="40">
        <v>0</v>
      </c>
      <c r="G1870" s="40">
        <v>0</v>
      </c>
      <c r="H1870" s="40">
        <v>0</v>
      </c>
      <c r="I1870" s="40">
        <v>0</v>
      </c>
      <c r="J1870" s="5">
        <v>0</v>
      </c>
      <c r="K1870" s="5">
        <v>0</v>
      </c>
      <c r="L1870" s="5">
        <v>0</v>
      </c>
    </row>
    <row r="1871" spans="1:12" ht="56.25">
      <c r="A1871" s="66"/>
      <c r="B1871" s="69"/>
      <c r="C1871" s="55"/>
      <c r="D1871" s="13" t="s">
        <v>154</v>
      </c>
      <c r="E1871" s="38">
        <v>0</v>
      </c>
      <c r="F1871" s="40">
        <v>0</v>
      </c>
      <c r="G1871" s="40">
        <v>0</v>
      </c>
      <c r="H1871" s="40">
        <v>0</v>
      </c>
      <c r="I1871" s="40">
        <v>0</v>
      </c>
      <c r="J1871" s="5">
        <v>0</v>
      </c>
      <c r="K1871" s="5">
        <v>0</v>
      </c>
      <c r="L1871" s="5">
        <v>0</v>
      </c>
    </row>
    <row r="1872" spans="1:12">
      <c r="A1872" s="66"/>
      <c r="B1872" s="69"/>
      <c r="C1872" s="55"/>
      <c r="D1872" s="12" t="s">
        <v>162</v>
      </c>
      <c r="E1872" s="38">
        <v>0</v>
      </c>
      <c r="F1872" s="38" t="s">
        <v>166</v>
      </c>
      <c r="G1872" s="38" t="s">
        <v>166</v>
      </c>
      <c r="H1872" s="38" t="s">
        <v>166</v>
      </c>
      <c r="I1872" s="40">
        <v>0</v>
      </c>
      <c r="J1872" s="5">
        <v>0</v>
      </c>
      <c r="K1872" s="5" t="s">
        <v>166</v>
      </c>
      <c r="L1872" s="5" t="s">
        <v>166</v>
      </c>
    </row>
    <row r="1873" spans="1:12" ht="37.5">
      <c r="A1873" s="67"/>
      <c r="B1873" s="70"/>
      <c r="C1873" s="56"/>
      <c r="D1873" s="12" t="s">
        <v>163</v>
      </c>
      <c r="E1873" s="38">
        <v>0</v>
      </c>
      <c r="F1873" s="38" t="s">
        <v>166</v>
      </c>
      <c r="G1873" s="38" t="s">
        <v>166</v>
      </c>
      <c r="H1873" s="38" t="s">
        <v>166</v>
      </c>
      <c r="I1873" s="40">
        <v>0</v>
      </c>
      <c r="J1873" s="5">
        <v>0</v>
      </c>
      <c r="K1873" s="5" t="s">
        <v>166</v>
      </c>
      <c r="L1873" s="5" t="s">
        <v>166</v>
      </c>
    </row>
    <row r="1874" spans="1:12">
      <c r="A1874" s="65" t="s">
        <v>505</v>
      </c>
      <c r="B1874" s="68" t="s">
        <v>506</v>
      </c>
      <c r="C1874" s="55" t="s">
        <v>3</v>
      </c>
      <c r="D1874" s="11" t="s">
        <v>1</v>
      </c>
      <c r="E1874" s="38">
        <f>E1875+E1877+E1879+E1881+E1882</f>
        <v>48969.8</v>
      </c>
      <c r="F1874" s="38" t="s">
        <v>166</v>
      </c>
      <c r="G1874" s="38" t="s">
        <v>166</v>
      </c>
      <c r="H1874" s="38" t="s">
        <v>166</v>
      </c>
      <c r="I1874" s="38">
        <f>I1875+I1877+I1879+I1881+I1882</f>
        <v>0</v>
      </c>
      <c r="J1874" s="5">
        <f>I1874/E1874*100</f>
        <v>0</v>
      </c>
      <c r="K1874" s="5" t="s">
        <v>166</v>
      </c>
      <c r="L1874" s="5" t="s">
        <v>166</v>
      </c>
    </row>
    <row r="1875" spans="1:12">
      <c r="A1875" s="66"/>
      <c r="B1875" s="69"/>
      <c r="C1875" s="55"/>
      <c r="D1875" s="12" t="s">
        <v>2</v>
      </c>
      <c r="E1875" s="38">
        <v>48969.8</v>
      </c>
      <c r="F1875" s="38">
        <v>48969.8</v>
      </c>
      <c r="G1875" s="38">
        <v>48969.8</v>
      </c>
      <c r="H1875" s="40"/>
      <c r="I1875" s="40"/>
      <c r="J1875" s="5">
        <f t="shared" ref="J1875" si="376">I1875/E1875*100</f>
        <v>0</v>
      </c>
      <c r="K1875" s="5">
        <f>H1875/F1875*100</f>
        <v>0</v>
      </c>
      <c r="L1875" s="5">
        <f>H1875/G1875*100</f>
        <v>0</v>
      </c>
    </row>
    <row r="1876" spans="1:12" ht="37.5">
      <c r="A1876" s="66"/>
      <c r="B1876" s="69"/>
      <c r="C1876" s="55"/>
      <c r="D1876" s="12" t="s">
        <v>153</v>
      </c>
      <c r="E1876" s="38">
        <v>0</v>
      </c>
      <c r="F1876" s="38">
        <v>0</v>
      </c>
      <c r="G1876" s="38">
        <v>0</v>
      </c>
      <c r="H1876" s="38">
        <v>0</v>
      </c>
      <c r="I1876" s="38">
        <v>0</v>
      </c>
      <c r="J1876" s="5">
        <v>0</v>
      </c>
      <c r="K1876" s="5">
        <v>0</v>
      </c>
      <c r="L1876" s="5">
        <v>0</v>
      </c>
    </row>
    <row r="1877" spans="1:12" ht="37.5">
      <c r="A1877" s="66"/>
      <c r="B1877" s="69"/>
      <c r="C1877" s="55"/>
      <c r="D1877" s="12" t="s">
        <v>6</v>
      </c>
      <c r="E1877" s="38">
        <v>0</v>
      </c>
      <c r="F1877" s="38">
        <v>0</v>
      </c>
      <c r="G1877" s="38">
        <v>0</v>
      </c>
      <c r="H1877" s="38">
        <v>0</v>
      </c>
      <c r="I1877" s="38">
        <v>0</v>
      </c>
      <c r="J1877" s="5">
        <v>0</v>
      </c>
      <c r="K1877" s="5">
        <v>0</v>
      </c>
      <c r="L1877" s="5">
        <v>0</v>
      </c>
    </row>
    <row r="1878" spans="1:12" ht="56.25">
      <c r="A1878" s="66"/>
      <c r="B1878" s="69"/>
      <c r="C1878" s="55"/>
      <c r="D1878" s="13" t="s">
        <v>154</v>
      </c>
      <c r="E1878" s="38">
        <v>0</v>
      </c>
      <c r="F1878" s="38">
        <v>0</v>
      </c>
      <c r="G1878" s="38">
        <v>0</v>
      </c>
      <c r="H1878" s="38">
        <v>0</v>
      </c>
      <c r="I1878" s="38">
        <v>0</v>
      </c>
      <c r="J1878" s="5">
        <v>0</v>
      </c>
      <c r="K1878" s="5">
        <v>0</v>
      </c>
      <c r="L1878" s="5">
        <v>0</v>
      </c>
    </row>
    <row r="1879" spans="1:12" ht="75">
      <c r="A1879" s="66"/>
      <c r="B1879" s="69"/>
      <c r="C1879" s="55"/>
      <c r="D1879" s="13" t="s">
        <v>159</v>
      </c>
      <c r="E1879" s="38">
        <v>0</v>
      </c>
      <c r="F1879" s="38">
        <v>0</v>
      </c>
      <c r="G1879" s="38">
        <v>0</v>
      </c>
      <c r="H1879" s="38">
        <v>0</v>
      </c>
      <c r="I1879" s="38">
        <v>0</v>
      </c>
      <c r="J1879" s="5">
        <v>0</v>
      </c>
      <c r="K1879" s="5">
        <v>0</v>
      </c>
      <c r="L1879" s="5">
        <v>0</v>
      </c>
    </row>
    <row r="1880" spans="1:12" ht="56.25">
      <c r="A1880" s="66"/>
      <c r="B1880" s="69"/>
      <c r="C1880" s="55"/>
      <c r="D1880" s="13" t="s">
        <v>154</v>
      </c>
      <c r="E1880" s="38">
        <v>0</v>
      </c>
      <c r="F1880" s="38">
        <v>0</v>
      </c>
      <c r="G1880" s="38">
        <v>0</v>
      </c>
      <c r="H1880" s="38">
        <v>0</v>
      </c>
      <c r="I1880" s="38">
        <v>0</v>
      </c>
      <c r="J1880" s="5">
        <v>0</v>
      </c>
      <c r="K1880" s="5">
        <v>0</v>
      </c>
      <c r="L1880" s="5">
        <v>0</v>
      </c>
    </row>
    <row r="1881" spans="1:12">
      <c r="A1881" s="66"/>
      <c r="B1881" s="69"/>
      <c r="C1881" s="55"/>
      <c r="D1881" s="12" t="s">
        <v>162</v>
      </c>
      <c r="E1881" s="38">
        <v>0</v>
      </c>
      <c r="F1881" s="38" t="s">
        <v>166</v>
      </c>
      <c r="G1881" s="38" t="s">
        <v>166</v>
      </c>
      <c r="H1881" s="38" t="s">
        <v>166</v>
      </c>
      <c r="I1881" s="40">
        <v>0</v>
      </c>
      <c r="J1881" s="5">
        <v>0</v>
      </c>
      <c r="K1881" s="5" t="s">
        <v>166</v>
      </c>
      <c r="L1881" s="5" t="s">
        <v>166</v>
      </c>
    </row>
    <row r="1882" spans="1:12" ht="37.5">
      <c r="A1882" s="67"/>
      <c r="B1882" s="70"/>
      <c r="C1882" s="56"/>
      <c r="D1882" s="12" t="s">
        <v>163</v>
      </c>
      <c r="E1882" s="38">
        <v>0</v>
      </c>
      <c r="F1882" s="38" t="s">
        <v>166</v>
      </c>
      <c r="G1882" s="38" t="s">
        <v>166</v>
      </c>
      <c r="H1882" s="38" t="s">
        <v>166</v>
      </c>
      <c r="I1882" s="40">
        <v>0</v>
      </c>
      <c r="J1882" s="5">
        <v>0</v>
      </c>
      <c r="K1882" s="5" t="s">
        <v>166</v>
      </c>
      <c r="L1882" s="5" t="s">
        <v>166</v>
      </c>
    </row>
    <row r="1883" spans="1:12" hidden="1">
      <c r="A1883" s="65" t="s">
        <v>507</v>
      </c>
      <c r="B1883" s="68" t="s">
        <v>508</v>
      </c>
      <c r="C1883" s="54" t="s">
        <v>167</v>
      </c>
      <c r="D1883" s="11" t="s">
        <v>1</v>
      </c>
      <c r="E1883" s="38">
        <f>E1884+E1886+E1888+E1890+E1891</f>
        <v>0</v>
      </c>
      <c r="F1883" s="38" t="s">
        <v>166</v>
      </c>
      <c r="G1883" s="38" t="s">
        <v>166</v>
      </c>
      <c r="H1883" s="38" t="s">
        <v>166</v>
      </c>
      <c r="I1883" s="38">
        <f>I1884+I1886+I1888+I1890+I1891</f>
        <v>0</v>
      </c>
      <c r="J1883" s="5">
        <v>0</v>
      </c>
      <c r="K1883" s="5" t="s">
        <v>166</v>
      </c>
      <c r="L1883" s="5" t="s">
        <v>166</v>
      </c>
    </row>
    <row r="1884" spans="1:12" hidden="1">
      <c r="A1884" s="66"/>
      <c r="B1884" s="69"/>
      <c r="C1884" s="55"/>
      <c r="D1884" s="12" t="s">
        <v>2</v>
      </c>
      <c r="E1884" s="38">
        <v>0</v>
      </c>
      <c r="F1884" s="40"/>
      <c r="G1884" s="40"/>
      <c r="H1884" s="40"/>
      <c r="I1884" s="40"/>
      <c r="J1884" s="5">
        <v>0</v>
      </c>
      <c r="K1884" s="5">
        <v>0</v>
      </c>
      <c r="L1884" s="5">
        <v>0</v>
      </c>
    </row>
    <row r="1885" spans="1:12" ht="37.5" hidden="1">
      <c r="A1885" s="66"/>
      <c r="B1885" s="69"/>
      <c r="C1885" s="55"/>
      <c r="D1885" s="12" t="s">
        <v>153</v>
      </c>
      <c r="E1885" s="38">
        <v>0</v>
      </c>
      <c r="F1885" s="40"/>
      <c r="G1885" s="40"/>
      <c r="H1885" s="40"/>
      <c r="I1885" s="40"/>
      <c r="J1885" s="5">
        <v>0</v>
      </c>
      <c r="K1885" s="5">
        <v>0</v>
      </c>
      <c r="L1885" s="5">
        <v>0</v>
      </c>
    </row>
    <row r="1886" spans="1:12" ht="37.5" hidden="1">
      <c r="A1886" s="66"/>
      <c r="B1886" s="69"/>
      <c r="C1886" s="55"/>
      <c r="D1886" s="12" t="s">
        <v>6</v>
      </c>
      <c r="E1886" s="38">
        <v>0</v>
      </c>
      <c r="F1886" s="40"/>
      <c r="G1886" s="40"/>
      <c r="H1886" s="40"/>
      <c r="I1886" s="40"/>
      <c r="J1886" s="5">
        <v>0</v>
      </c>
      <c r="K1886" s="5">
        <v>0</v>
      </c>
      <c r="L1886" s="5">
        <v>0</v>
      </c>
    </row>
    <row r="1887" spans="1:12" ht="56.25" hidden="1">
      <c r="A1887" s="66"/>
      <c r="B1887" s="69"/>
      <c r="C1887" s="55"/>
      <c r="D1887" s="13" t="s">
        <v>154</v>
      </c>
      <c r="E1887" s="38">
        <v>0</v>
      </c>
      <c r="F1887" s="40"/>
      <c r="G1887" s="40"/>
      <c r="H1887" s="40"/>
      <c r="I1887" s="40"/>
      <c r="J1887" s="5">
        <v>0</v>
      </c>
      <c r="K1887" s="5">
        <v>0</v>
      </c>
      <c r="L1887" s="5">
        <v>0</v>
      </c>
    </row>
    <row r="1888" spans="1:12" ht="75" hidden="1">
      <c r="A1888" s="66"/>
      <c r="B1888" s="69"/>
      <c r="C1888" s="55"/>
      <c r="D1888" s="13" t="s">
        <v>159</v>
      </c>
      <c r="E1888" s="38"/>
      <c r="F1888" s="40"/>
      <c r="G1888" s="40"/>
      <c r="H1888" s="40"/>
      <c r="I1888" s="40"/>
      <c r="J1888" s="5">
        <v>0</v>
      </c>
      <c r="K1888" s="5">
        <v>0</v>
      </c>
      <c r="L1888" s="5">
        <v>0</v>
      </c>
    </row>
    <row r="1889" spans="1:12" ht="56.25" hidden="1">
      <c r="A1889" s="66"/>
      <c r="B1889" s="69"/>
      <c r="C1889" s="55"/>
      <c r="D1889" s="13" t="s">
        <v>154</v>
      </c>
      <c r="E1889" s="38"/>
      <c r="F1889" s="40"/>
      <c r="G1889" s="40"/>
      <c r="H1889" s="40"/>
      <c r="I1889" s="40"/>
      <c r="J1889" s="5">
        <v>0</v>
      </c>
      <c r="K1889" s="5">
        <v>0</v>
      </c>
      <c r="L1889" s="5">
        <v>0</v>
      </c>
    </row>
    <row r="1890" spans="1:12" hidden="1">
      <c r="A1890" s="66"/>
      <c r="B1890" s="69"/>
      <c r="C1890" s="55"/>
      <c r="D1890" s="12" t="s">
        <v>162</v>
      </c>
      <c r="E1890" s="38"/>
      <c r="F1890" s="38" t="s">
        <v>166</v>
      </c>
      <c r="G1890" s="38" t="s">
        <v>166</v>
      </c>
      <c r="H1890" s="38" t="s">
        <v>166</v>
      </c>
      <c r="I1890" s="40"/>
      <c r="J1890" s="5">
        <v>0</v>
      </c>
      <c r="K1890" s="5" t="s">
        <v>166</v>
      </c>
      <c r="L1890" s="5" t="s">
        <v>166</v>
      </c>
    </row>
    <row r="1891" spans="1:12" ht="37.5" hidden="1">
      <c r="A1891" s="67"/>
      <c r="B1891" s="70"/>
      <c r="C1891" s="56"/>
      <c r="D1891" s="12" t="s">
        <v>163</v>
      </c>
      <c r="E1891" s="38">
        <v>0</v>
      </c>
      <c r="F1891" s="38" t="s">
        <v>166</v>
      </c>
      <c r="G1891" s="38" t="s">
        <v>166</v>
      </c>
      <c r="H1891" s="38" t="s">
        <v>166</v>
      </c>
      <c r="I1891" s="40"/>
      <c r="J1891" s="5">
        <v>0</v>
      </c>
      <c r="K1891" s="5" t="s">
        <v>166</v>
      </c>
      <c r="L1891" s="5" t="s">
        <v>166</v>
      </c>
    </row>
    <row r="1892" spans="1:12">
      <c r="A1892" s="65" t="s">
        <v>509</v>
      </c>
      <c r="B1892" s="68" t="s">
        <v>510</v>
      </c>
      <c r="C1892" s="54" t="s">
        <v>3</v>
      </c>
      <c r="D1892" s="11" t="s">
        <v>1</v>
      </c>
      <c r="E1892" s="38">
        <f>E1893+E1895+E1897+E1899+E1900</f>
        <v>6445</v>
      </c>
      <c r="F1892" s="38" t="s">
        <v>166</v>
      </c>
      <c r="G1892" s="38" t="s">
        <v>166</v>
      </c>
      <c r="H1892" s="38" t="s">
        <v>166</v>
      </c>
      <c r="I1892" s="38">
        <f>I1893+I1895+I1897+I1899+I1900</f>
        <v>0</v>
      </c>
      <c r="J1892" s="5">
        <f>I1892/E1892*100</f>
        <v>0</v>
      </c>
      <c r="K1892" s="5" t="s">
        <v>166</v>
      </c>
      <c r="L1892" s="5" t="s">
        <v>166</v>
      </c>
    </row>
    <row r="1893" spans="1:12">
      <c r="A1893" s="66"/>
      <c r="B1893" s="69"/>
      <c r="C1893" s="55"/>
      <c r="D1893" s="12" t="s">
        <v>2</v>
      </c>
      <c r="E1893" s="38">
        <v>6445</v>
      </c>
      <c r="F1893" s="38">
        <v>6445</v>
      </c>
      <c r="G1893" s="38">
        <v>6445</v>
      </c>
      <c r="H1893" s="40">
        <v>0</v>
      </c>
      <c r="I1893" s="40">
        <v>0</v>
      </c>
      <c r="J1893" s="5">
        <f t="shared" ref="J1893" si="377">I1893/E1893*100</f>
        <v>0</v>
      </c>
      <c r="K1893" s="5">
        <f>H1893/F1893*100</f>
        <v>0</v>
      </c>
      <c r="L1893" s="5">
        <f>H1893/G1893*100</f>
        <v>0</v>
      </c>
    </row>
    <row r="1894" spans="1:12" ht="37.5">
      <c r="A1894" s="66"/>
      <c r="B1894" s="69"/>
      <c r="C1894" s="55"/>
      <c r="D1894" s="12" t="s">
        <v>153</v>
      </c>
      <c r="E1894" s="38">
        <v>0</v>
      </c>
      <c r="F1894" s="38">
        <v>0</v>
      </c>
      <c r="G1894" s="38">
        <v>0</v>
      </c>
      <c r="H1894" s="38">
        <v>0</v>
      </c>
      <c r="I1894" s="38">
        <v>0</v>
      </c>
      <c r="J1894" s="5">
        <v>0</v>
      </c>
      <c r="K1894" s="5">
        <v>0</v>
      </c>
      <c r="L1894" s="5">
        <v>0</v>
      </c>
    </row>
    <row r="1895" spans="1:12" ht="37.5">
      <c r="A1895" s="66"/>
      <c r="B1895" s="69"/>
      <c r="C1895" s="55"/>
      <c r="D1895" s="12" t="s">
        <v>6</v>
      </c>
      <c r="E1895" s="38">
        <v>0</v>
      </c>
      <c r="F1895" s="38">
        <v>0</v>
      </c>
      <c r="G1895" s="38">
        <v>0</v>
      </c>
      <c r="H1895" s="38">
        <v>0</v>
      </c>
      <c r="I1895" s="38">
        <v>0</v>
      </c>
      <c r="J1895" s="5">
        <v>0</v>
      </c>
      <c r="K1895" s="5">
        <v>0</v>
      </c>
      <c r="L1895" s="5">
        <v>0</v>
      </c>
    </row>
    <row r="1896" spans="1:12" ht="56.25">
      <c r="A1896" s="66"/>
      <c r="B1896" s="69"/>
      <c r="C1896" s="55"/>
      <c r="D1896" s="13" t="s">
        <v>154</v>
      </c>
      <c r="E1896" s="38">
        <v>0</v>
      </c>
      <c r="F1896" s="38">
        <v>0</v>
      </c>
      <c r="G1896" s="38">
        <v>0</v>
      </c>
      <c r="H1896" s="38">
        <v>0</v>
      </c>
      <c r="I1896" s="38">
        <v>0</v>
      </c>
      <c r="J1896" s="5">
        <v>0</v>
      </c>
      <c r="K1896" s="5">
        <v>0</v>
      </c>
      <c r="L1896" s="5">
        <v>0</v>
      </c>
    </row>
    <row r="1897" spans="1:12" ht="75">
      <c r="A1897" s="66"/>
      <c r="B1897" s="69"/>
      <c r="C1897" s="55"/>
      <c r="D1897" s="13" t="s">
        <v>159</v>
      </c>
      <c r="E1897" s="38">
        <v>0</v>
      </c>
      <c r="F1897" s="38">
        <v>0</v>
      </c>
      <c r="G1897" s="38">
        <v>0</v>
      </c>
      <c r="H1897" s="38">
        <v>0</v>
      </c>
      <c r="I1897" s="38">
        <v>0</v>
      </c>
      <c r="J1897" s="5">
        <v>0</v>
      </c>
      <c r="K1897" s="5">
        <v>0</v>
      </c>
      <c r="L1897" s="5">
        <v>0</v>
      </c>
    </row>
    <row r="1898" spans="1:12" ht="56.25">
      <c r="A1898" s="66"/>
      <c r="B1898" s="69"/>
      <c r="C1898" s="55"/>
      <c r="D1898" s="13" t="s">
        <v>154</v>
      </c>
      <c r="E1898" s="38">
        <v>0</v>
      </c>
      <c r="F1898" s="38">
        <v>0</v>
      </c>
      <c r="G1898" s="38">
        <v>0</v>
      </c>
      <c r="H1898" s="38">
        <v>0</v>
      </c>
      <c r="I1898" s="38">
        <v>0</v>
      </c>
      <c r="J1898" s="5">
        <v>0</v>
      </c>
      <c r="K1898" s="5">
        <v>0</v>
      </c>
      <c r="L1898" s="5">
        <v>0</v>
      </c>
    </row>
    <row r="1899" spans="1:12">
      <c r="A1899" s="66"/>
      <c r="B1899" s="69"/>
      <c r="C1899" s="55"/>
      <c r="D1899" s="12" t="s">
        <v>162</v>
      </c>
      <c r="E1899" s="38">
        <v>0</v>
      </c>
      <c r="F1899" s="38" t="s">
        <v>166</v>
      </c>
      <c r="G1899" s="38" t="s">
        <v>166</v>
      </c>
      <c r="H1899" s="38" t="s">
        <v>166</v>
      </c>
      <c r="I1899" s="40">
        <v>0</v>
      </c>
      <c r="J1899" s="5">
        <v>0</v>
      </c>
      <c r="K1899" s="5" t="s">
        <v>166</v>
      </c>
      <c r="L1899" s="5" t="s">
        <v>166</v>
      </c>
    </row>
    <row r="1900" spans="1:12" ht="37.5">
      <c r="A1900" s="67"/>
      <c r="B1900" s="70"/>
      <c r="C1900" s="56"/>
      <c r="D1900" s="12" t="s">
        <v>163</v>
      </c>
      <c r="E1900" s="38">
        <v>0</v>
      </c>
      <c r="F1900" s="38" t="s">
        <v>166</v>
      </c>
      <c r="G1900" s="38" t="s">
        <v>166</v>
      </c>
      <c r="H1900" s="38" t="s">
        <v>166</v>
      </c>
      <c r="I1900" s="40">
        <v>0</v>
      </c>
      <c r="J1900" s="5">
        <v>0</v>
      </c>
      <c r="K1900" s="5" t="s">
        <v>166</v>
      </c>
      <c r="L1900" s="5" t="s">
        <v>166</v>
      </c>
    </row>
    <row r="1901" spans="1:12" hidden="1">
      <c r="A1901" s="65" t="s">
        <v>511</v>
      </c>
      <c r="B1901" s="64" t="s">
        <v>512</v>
      </c>
      <c r="C1901" s="54" t="s">
        <v>3</v>
      </c>
      <c r="D1901" s="11" t="s">
        <v>1</v>
      </c>
      <c r="E1901" s="38">
        <f>E1902+E1904+E1906+E1908+E1909</f>
        <v>0</v>
      </c>
      <c r="F1901" s="38" t="s">
        <v>166</v>
      </c>
      <c r="G1901" s="38" t="s">
        <v>166</v>
      </c>
      <c r="H1901" s="38" t="s">
        <v>166</v>
      </c>
      <c r="I1901" s="38">
        <f>I1902+I1904+I1906+I1908+I1909</f>
        <v>0</v>
      </c>
      <c r="J1901" s="5">
        <v>0</v>
      </c>
      <c r="K1901" s="5" t="s">
        <v>166</v>
      </c>
      <c r="L1901" s="5" t="s">
        <v>166</v>
      </c>
    </row>
    <row r="1902" spans="1:12" hidden="1">
      <c r="A1902" s="66"/>
      <c r="B1902" s="64"/>
      <c r="C1902" s="55"/>
      <c r="D1902" s="12" t="s">
        <v>2</v>
      </c>
      <c r="E1902" s="38">
        <v>0</v>
      </c>
      <c r="F1902" s="40"/>
      <c r="G1902" s="40"/>
      <c r="H1902" s="40"/>
      <c r="I1902" s="40"/>
      <c r="J1902" s="5">
        <v>0</v>
      </c>
      <c r="K1902" s="5">
        <v>0</v>
      </c>
      <c r="L1902" s="5">
        <v>0</v>
      </c>
    </row>
    <row r="1903" spans="1:12" ht="37.5" hidden="1">
      <c r="A1903" s="66"/>
      <c r="B1903" s="64"/>
      <c r="C1903" s="55"/>
      <c r="D1903" s="12" t="s">
        <v>153</v>
      </c>
      <c r="E1903" s="38">
        <v>0</v>
      </c>
      <c r="F1903" s="40"/>
      <c r="G1903" s="40"/>
      <c r="H1903" s="40"/>
      <c r="I1903" s="40"/>
      <c r="J1903" s="5">
        <v>0</v>
      </c>
      <c r="K1903" s="5">
        <v>0</v>
      </c>
      <c r="L1903" s="5">
        <v>0</v>
      </c>
    </row>
    <row r="1904" spans="1:12" ht="37.5" hidden="1">
      <c r="A1904" s="66"/>
      <c r="B1904" s="64"/>
      <c r="C1904" s="55"/>
      <c r="D1904" s="12" t="s">
        <v>6</v>
      </c>
      <c r="E1904" s="38">
        <v>0</v>
      </c>
      <c r="F1904" s="40"/>
      <c r="G1904" s="40"/>
      <c r="H1904" s="40"/>
      <c r="I1904" s="40"/>
      <c r="J1904" s="5">
        <v>0</v>
      </c>
      <c r="K1904" s="5">
        <v>0</v>
      </c>
      <c r="L1904" s="5">
        <v>0</v>
      </c>
    </row>
    <row r="1905" spans="1:12" ht="56.25" hidden="1">
      <c r="A1905" s="66"/>
      <c r="B1905" s="64"/>
      <c r="C1905" s="55"/>
      <c r="D1905" s="13" t="s">
        <v>154</v>
      </c>
      <c r="E1905" s="38">
        <v>0</v>
      </c>
      <c r="F1905" s="40"/>
      <c r="G1905" s="40"/>
      <c r="H1905" s="40"/>
      <c r="I1905" s="40"/>
      <c r="J1905" s="5">
        <v>0</v>
      </c>
      <c r="K1905" s="5">
        <v>0</v>
      </c>
      <c r="L1905" s="5">
        <v>0</v>
      </c>
    </row>
    <row r="1906" spans="1:12" ht="75" hidden="1">
      <c r="A1906" s="66"/>
      <c r="B1906" s="64"/>
      <c r="C1906" s="55"/>
      <c r="D1906" s="13" t="s">
        <v>159</v>
      </c>
      <c r="E1906" s="38"/>
      <c r="F1906" s="40"/>
      <c r="G1906" s="40"/>
      <c r="H1906" s="40"/>
      <c r="I1906" s="40"/>
      <c r="J1906" s="5">
        <v>0</v>
      </c>
      <c r="K1906" s="5">
        <v>0</v>
      </c>
      <c r="L1906" s="5">
        <v>0</v>
      </c>
    </row>
    <row r="1907" spans="1:12" ht="56.25" hidden="1">
      <c r="A1907" s="66"/>
      <c r="B1907" s="64"/>
      <c r="C1907" s="55"/>
      <c r="D1907" s="13" t="s">
        <v>154</v>
      </c>
      <c r="E1907" s="38"/>
      <c r="F1907" s="40"/>
      <c r="G1907" s="40"/>
      <c r="H1907" s="40"/>
      <c r="I1907" s="40"/>
      <c r="J1907" s="5">
        <v>0</v>
      </c>
      <c r="K1907" s="5">
        <v>0</v>
      </c>
      <c r="L1907" s="5">
        <v>0</v>
      </c>
    </row>
    <row r="1908" spans="1:12" hidden="1">
      <c r="A1908" s="66"/>
      <c r="B1908" s="64"/>
      <c r="C1908" s="55"/>
      <c r="D1908" s="12" t="s">
        <v>162</v>
      </c>
      <c r="E1908" s="38"/>
      <c r="F1908" s="38" t="s">
        <v>166</v>
      </c>
      <c r="G1908" s="38" t="s">
        <v>166</v>
      </c>
      <c r="H1908" s="38" t="s">
        <v>166</v>
      </c>
      <c r="I1908" s="40"/>
      <c r="J1908" s="5">
        <v>0</v>
      </c>
      <c r="K1908" s="5" t="s">
        <v>166</v>
      </c>
      <c r="L1908" s="5" t="s">
        <v>166</v>
      </c>
    </row>
    <row r="1909" spans="1:12" ht="37.5" hidden="1">
      <c r="A1909" s="67"/>
      <c r="B1909" s="64"/>
      <c r="C1909" s="56"/>
      <c r="D1909" s="12" t="s">
        <v>163</v>
      </c>
      <c r="E1909" s="38">
        <v>0</v>
      </c>
      <c r="F1909" s="38" t="s">
        <v>166</v>
      </c>
      <c r="G1909" s="38" t="s">
        <v>166</v>
      </c>
      <c r="H1909" s="38" t="s">
        <v>166</v>
      </c>
      <c r="I1909" s="40"/>
      <c r="J1909" s="5">
        <v>0</v>
      </c>
      <c r="K1909" s="5" t="s">
        <v>166</v>
      </c>
      <c r="L1909" s="5" t="s">
        <v>166</v>
      </c>
    </row>
    <row r="1910" spans="1:12">
      <c r="A1910" s="65" t="s">
        <v>513</v>
      </c>
      <c r="B1910" s="65" t="s">
        <v>7</v>
      </c>
      <c r="C1910" s="54" t="s">
        <v>3</v>
      </c>
      <c r="D1910" s="11" t="s">
        <v>1</v>
      </c>
      <c r="E1910" s="38">
        <f>E1911+E1913+E1915+E1917+E1918</f>
        <v>12469.7</v>
      </c>
      <c r="F1910" s="38" t="s">
        <v>166</v>
      </c>
      <c r="G1910" s="38" t="s">
        <v>166</v>
      </c>
      <c r="H1910" s="38" t="s">
        <v>166</v>
      </c>
      <c r="I1910" s="38">
        <f>I1911+I1913+I1915+I1917+I1918</f>
        <v>1913.2</v>
      </c>
      <c r="J1910" s="5">
        <f>I1910/E1910*100</f>
        <v>15.34279092520269</v>
      </c>
      <c r="K1910" s="5" t="s">
        <v>166</v>
      </c>
      <c r="L1910" s="5" t="s">
        <v>166</v>
      </c>
    </row>
    <row r="1911" spans="1:12">
      <c r="A1911" s="66"/>
      <c r="B1911" s="66"/>
      <c r="C1911" s="55"/>
      <c r="D1911" s="12" t="s">
        <v>2</v>
      </c>
      <c r="E1911" s="38">
        <f>E1921</f>
        <v>12469.7</v>
      </c>
      <c r="F1911" s="38">
        <f t="shared" ref="F1911:I1911" si="378">F1921</f>
        <v>18747.599999999999</v>
      </c>
      <c r="G1911" s="38">
        <f t="shared" si="378"/>
        <v>17656.2</v>
      </c>
      <c r="H1911" s="38">
        <f t="shared" si="378"/>
        <v>1913.2</v>
      </c>
      <c r="I1911" s="38">
        <f t="shared" si="378"/>
        <v>1913.2</v>
      </c>
      <c r="J1911" s="5">
        <f t="shared" ref="J1911" si="379">I1911/E1911*100</f>
        <v>15.34279092520269</v>
      </c>
      <c r="K1911" s="5">
        <f>H1911/F1911*100</f>
        <v>10.205039578399369</v>
      </c>
      <c r="L1911" s="5">
        <f>H1911/G1911*100</f>
        <v>10.83585369445294</v>
      </c>
    </row>
    <row r="1912" spans="1:12" ht="37.5">
      <c r="A1912" s="66"/>
      <c r="B1912" s="66"/>
      <c r="C1912" s="55"/>
      <c r="D1912" s="12" t="s">
        <v>153</v>
      </c>
      <c r="E1912" s="38">
        <f t="shared" ref="E1912:I1918" si="380">E1922</f>
        <v>0</v>
      </c>
      <c r="F1912" s="38">
        <f t="shared" si="380"/>
        <v>0</v>
      </c>
      <c r="G1912" s="38">
        <f t="shared" si="380"/>
        <v>0</v>
      </c>
      <c r="H1912" s="38">
        <f t="shared" si="380"/>
        <v>0</v>
      </c>
      <c r="I1912" s="38">
        <f t="shared" si="380"/>
        <v>0</v>
      </c>
      <c r="J1912" s="5">
        <v>0</v>
      </c>
      <c r="K1912" s="5">
        <v>0</v>
      </c>
      <c r="L1912" s="5">
        <v>0</v>
      </c>
    </row>
    <row r="1913" spans="1:12" ht="37.5">
      <c r="A1913" s="66"/>
      <c r="B1913" s="66"/>
      <c r="C1913" s="55"/>
      <c r="D1913" s="12" t="s">
        <v>6</v>
      </c>
      <c r="E1913" s="38">
        <f t="shared" si="380"/>
        <v>0</v>
      </c>
      <c r="F1913" s="38">
        <f t="shared" si="380"/>
        <v>0</v>
      </c>
      <c r="G1913" s="38">
        <f t="shared" si="380"/>
        <v>0</v>
      </c>
      <c r="H1913" s="38">
        <f t="shared" si="380"/>
        <v>0</v>
      </c>
      <c r="I1913" s="38">
        <f t="shared" si="380"/>
        <v>0</v>
      </c>
      <c r="J1913" s="5">
        <v>0</v>
      </c>
      <c r="K1913" s="5">
        <v>0</v>
      </c>
      <c r="L1913" s="5">
        <v>0</v>
      </c>
    </row>
    <row r="1914" spans="1:12" ht="56.25">
      <c r="A1914" s="66"/>
      <c r="B1914" s="66"/>
      <c r="C1914" s="55"/>
      <c r="D1914" s="13" t="s">
        <v>154</v>
      </c>
      <c r="E1914" s="38">
        <f t="shared" si="380"/>
        <v>0</v>
      </c>
      <c r="F1914" s="38">
        <f t="shared" si="380"/>
        <v>0</v>
      </c>
      <c r="G1914" s="38">
        <f t="shared" si="380"/>
        <v>0</v>
      </c>
      <c r="H1914" s="38">
        <f t="shared" si="380"/>
        <v>0</v>
      </c>
      <c r="I1914" s="38">
        <f t="shared" si="380"/>
        <v>0</v>
      </c>
      <c r="J1914" s="5">
        <v>0</v>
      </c>
      <c r="K1914" s="5">
        <v>0</v>
      </c>
      <c r="L1914" s="5">
        <v>0</v>
      </c>
    </row>
    <row r="1915" spans="1:12" ht="75">
      <c r="A1915" s="66"/>
      <c r="B1915" s="66"/>
      <c r="C1915" s="55"/>
      <c r="D1915" s="13" t="s">
        <v>159</v>
      </c>
      <c r="E1915" s="38">
        <f t="shared" si="380"/>
        <v>0</v>
      </c>
      <c r="F1915" s="38">
        <f t="shared" si="380"/>
        <v>0</v>
      </c>
      <c r="G1915" s="38">
        <f t="shared" si="380"/>
        <v>0</v>
      </c>
      <c r="H1915" s="38">
        <f t="shared" si="380"/>
        <v>0</v>
      </c>
      <c r="I1915" s="38">
        <f t="shared" si="380"/>
        <v>0</v>
      </c>
      <c r="J1915" s="5">
        <v>0</v>
      </c>
      <c r="K1915" s="5">
        <v>0</v>
      </c>
      <c r="L1915" s="5">
        <v>0</v>
      </c>
    </row>
    <row r="1916" spans="1:12" ht="56.25">
      <c r="A1916" s="66"/>
      <c r="B1916" s="66"/>
      <c r="C1916" s="55"/>
      <c r="D1916" s="13" t="s">
        <v>154</v>
      </c>
      <c r="E1916" s="38">
        <f t="shared" si="380"/>
        <v>0</v>
      </c>
      <c r="F1916" s="38">
        <f t="shared" si="380"/>
        <v>0</v>
      </c>
      <c r="G1916" s="38">
        <f t="shared" si="380"/>
        <v>0</v>
      </c>
      <c r="H1916" s="38">
        <f t="shared" si="380"/>
        <v>0</v>
      </c>
      <c r="I1916" s="38">
        <f t="shared" si="380"/>
        <v>0</v>
      </c>
      <c r="J1916" s="5">
        <v>0</v>
      </c>
      <c r="K1916" s="5">
        <v>0</v>
      </c>
      <c r="L1916" s="5">
        <v>0</v>
      </c>
    </row>
    <row r="1917" spans="1:12">
      <c r="A1917" s="66"/>
      <c r="B1917" s="66"/>
      <c r="C1917" s="55"/>
      <c r="D1917" s="12" t="s">
        <v>162</v>
      </c>
      <c r="E1917" s="38">
        <f t="shared" si="380"/>
        <v>0</v>
      </c>
      <c r="F1917" s="38" t="str">
        <f t="shared" si="380"/>
        <v>х</v>
      </c>
      <c r="G1917" s="38" t="str">
        <f t="shared" si="380"/>
        <v>х</v>
      </c>
      <c r="H1917" s="38" t="str">
        <f t="shared" si="380"/>
        <v>х</v>
      </c>
      <c r="I1917" s="38">
        <f t="shared" si="380"/>
        <v>0</v>
      </c>
      <c r="J1917" s="5">
        <v>0</v>
      </c>
      <c r="K1917" s="5" t="s">
        <v>166</v>
      </c>
      <c r="L1917" s="5" t="s">
        <v>166</v>
      </c>
    </row>
    <row r="1918" spans="1:12" ht="37.5">
      <c r="A1918" s="66"/>
      <c r="B1918" s="66"/>
      <c r="C1918" s="56"/>
      <c r="D1918" s="12" t="s">
        <v>163</v>
      </c>
      <c r="E1918" s="38">
        <f t="shared" si="380"/>
        <v>0</v>
      </c>
      <c r="F1918" s="38" t="str">
        <f t="shared" si="380"/>
        <v>х</v>
      </c>
      <c r="G1918" s="38" t="str">
        <f t="shared" si="380"/>
        <v>х</v>
      </c>
      <c r="H1918" s="38" t="str">
        <f t="shared" si="380"/>
        <v>х</v>
      </c>
      <c r="I1918" s="38">
        <f t="shared" si="380"/>
        <v>0</v>
      </c>
      <c r="J1918" s="5">
        <v>0</v>
      </c>
      <c r="K1918" s="5" t="s">
        <v>166</v>
      </c>
      <c r="L1918" s="5" t="s">
        <v>166</v>
      </c>
    </row>
    <row r="1919" spans="1:12">
      <c r="A1919" s="66"/>
      <c r="B1919" s="66"/>
      <c r="C1919" s="22" t="s">
        <v>220</v>
      </c>
      <c r="D1919" s="12"/>
      <c r="E1919" s="38"/>
      <c r="F1919" s="40"/>
      <c r="G1919" s="40"/>
      <c r="H1919" s="40"/>
      <c r="I1919" s="40"/>
      <c r="J1919" s="32"/>
      <c r="K1919" s="32"/>
      <c r="L1919" s="32"/>
    </row>
    <row r="1920" spans="1:12">
      <c r="A1920" s="66"/>
      <c r="B1920" s="66"/>
      <c r="C1920" s="54" t="s">
        <v>3</v>
      </c>
      <c r="D1920" s="11" t="s">
        <v>1</v>
      </c>
      <c r="E1920" s="38">
        <f>E1921+E1923+E1925+E1927+E1928</f>
        <v>12469.7</v>
      </c>
      <c r="F1920" s="38" t="s">
        <v>166</v>
      </c>
      <c r="G1920" s="38" t="s">
        <v>166</v>
      </c>
      <c r="H1920" s="38" t="s">
        <v>166</v>
      </c>
      <c r="I1920" s="38">
        <f>I1921+I1923+I1925+I1927+I1928</f>
        <v>1913.2</v>
      </c>
      <c r="J1920" s="5">
        <f>I1920/E1920*100</f>
        <v>15.34279092520269</v>
      </c>
      <c r="K1920" s="5" t="s">
        <v>166</v>
      </c>
      <c r="L1920" s="5" t="s">
        <v>166</v>
      </c>
    </row>
    <row r="1921" spans="1:12">
      <c r="A1921" s="66"/>
      <c r="B1921" s="66"/>
      <c r="C1921" s="55"/>
      <c r="D1921" s="12" t="s">
        <v>2</v>
      </c>
      <c r="E1921" s="38">
        <f>E1931+E1967+E2003+E2048+E2066+E2093+E2111</f>
        <v>12469.7</v>
      </c>
      <c r="F1921" s="38">
        <f t="shared" ref="F1921:I1921" si="381">F1931+F1967+F2003+F2048+F2066+F2093+F2111</f>
        <v>18747.599999999999</v>
      </c>
      <c r="G1921" s="38">
        <f t="shared" si="381"/>
        <v>17656.2</v>
      </c>
      <c r="H1921" s="38">
        <f t="shared" si="381"/>
        <v>1913.2</v>
      </c>
      <c r="I1921" s="38">
        <f t="shared" si="381"/>
        <v>1913.2</v>
      </c>
      <c r="J1921" s="5">
        <f t="shared" ref="J1921" si="382">I1921/E1921*100</f>
        <v>15.34279092520269</v>
      </c>
      <c r="K1921" s="5">
        <f>H1921/F1921*100</f>
        <v>10.205039578399369</v>
      </c>
      <c r="L1921" s="5">
        <f>H1921/G1921*100</f>
        <v>10.83585369445294</v>
      </c>
    </row>
    <row r="1922" spans="1:12" ht="37.5">
      <c r="A1922" s="66"/>
      <c r="B1922" s="66"/>
      <c r="C1922" s="55"/>
      <c r="D1922" s="12" t="s">
        <v>153</v>
      </c>
      <c r="E1922" s="38">
        <f t="shared" ref="E1922:I1928" si="383">E1932+E1968+E2004+E2049+E2067+E2094+E2112</f>
        <v>0</v>
      </c>
      <c r="F1922" s="38">
        <f t="shared" si="383"/>
        <v>0</v>
      </c>
      <c r="G1922" s="38">
        <f t="shared" si="383"/>
        <v>0</v>
      </c>
      <c r="H1922" s="38">
        <f t="shared" si="383"/>
        <v>0</v>
      </c>
      <c r="I1922" s="38">
        <f t="shared" si="383"/>
        <v>0</v>
      </c>
      <c r="J1922" s="5">
        <v>0</v>
      </c>
      <c r="K1922" s="5">
        <v>0</v>
      </c>
      <c r="L1922" s="5">
        <v>0</v>
      </c>
    </row>
    <row r="1923" spans="1:12" ht="37.5">
      <c r="A1923" s="66"/>
      <c r="B1923" s="66"/>
      <c r="C1923" s="55"/>
      <c r="D1923" s="12" t="s">
        <v>6</v>
      </c>
      <c r="E1923" s="38">
        <f t="shared" si="383"/>
        <v>0</v>
      </c>
      <c r="F1923" s="38">
        <f t="shared" si="383"/>
        <v>0</v>
      </c>
      <c r="G1923" s="38">
        <f t="shared" si="383"/>
        <v>0</v>
      </c>
      <c r="H1923" s="38">
        <f t="shared" si="383"/>
        <v>0</v>
      </c>
      <c r="I1923" s="38">
        <f t="shared" si="383"/>
        <v>0</v>
      </c>
      <c r="J1923" s="5">
        <v>0</v>
      </c>
      <c r="K1923" s="5">
        <v>0</v>
      </c>
      <c r="L1923" s="5">
        <v>0</v>
      </c>
    </row>
    <row r="1924" spans="1:12" ht="56.25">
      <c r="A1924" s="66"/>
      <c r="B1924" s="66"/>
      <c r="C1924" s="55"/>
      <c r="D1924" s="13" t="s">
        <v>154</v>
      </c>
      <c r="E1924" s="38">
        <f t="shared" si="383"/>
        <v>0</v>
      </c>
      <c r="F1924" s="38">
        <f t="shared" si="383"/>
        <v>0</v>
      </c>
      <c r="G1924" s="38">
        <f t="shared" si="383"/>
        <v>0</v>
      </c>
      <c r="H1924" s="38">
        <f t="shared" si="383"/>
        <v>0</v>
      </c>
      <c r="I1924" s="38">
        <f t="shared" si="383"/>
        <v>0</v>
      </c>
      <c r="J1924" s="5">
        <v>0</v>
      </c>
      <c r="K1924" s="5">
        <v>0</v>
      </c>
      <c r="L1924" s="5">
        <v>0</v>
      </c>
    </row>
    <row r="1925" spans="1:12" ht="75">
      <c r="A1925" s="66"/>
      <c r="B1925" s="66"/>
      <c r="C1925" s="55"/>
      <c r="D1925" s="13" t="s">
        <v>159</v>
      </c>
      <c r="E1925" s="38">
        <f t="shared" si="383"/>
        <v>0</v>
      </c>
      <c r="F1925" s="38">
        <f t="shared" si="383"/>
        <v>0</v>
      </c>
      <c r="G1925" s="38">
        <f t="shared" si="383"/>
        <v>0</v>
      </c>
      <c r="H1925" s="38">
        <f t="shared" si="383"/>
        <v>0</v>
      </c>
      <c r="I1925" s="38">
        <f t="shared" si="383"/>
        <v>0</v>
      </c>
      <c r="J1925" s="5">
        <v>0</v>
      </c>
      <c r="K1925" s="5">
        <v>0</v>
      </c>
      <c r="L1925" s="5">
        <v>0</v>
      </c>
    </row>
    <row r="1926" spans="1:12" ht="56.25">
      <c r="A1926" s="66"/>
      <c r="B1926" s="66"/>
      <c r="C1926" s="55"/>
      <c r="D1926" s="13" t="s">
        <v>154</v>
      </c>
      <c r="E1926" s="38">
        <f t="shared" si="383"/>
        <v>0</v>
      </c>
      <c r="F1926" s="38">
        <f t="shared" si="383"/>
        <v>0</v>
      </c>
      <c r="G1926" s="38">
        <f t="shared" si="383"/>
        <v>0</v>
      </c>
      <c r="H1926" s="38">
        <f t="shared" si="383"/>
        <v>0</v>
      </c>
      <c r="I1926" s="38">
        <f t="shared" si="383"/>
        <v>0</v>
      </c>
      <c r="J1926" s="5">
        <v>0</v>
      </c>
      <c r="K1926" s="5">
        <v>0</v>
      </c>
      <c r="L1926" s="5">
        <v>0</v>
      </c>
    </row>
    <row r="1927" spans="1:12">
      <c r="A1927" s="66"/>
      <c r="B1927" s="66"/>
      <c r="C1927" s="55"/>
      <c r="D1927" s="12" t="s">
        <v>162</v>
      </c>
      <c r="E1927" s="38">
        <f t="shared" si="383"/>
        <v>0</v>
      </c>
      <c r="F1927" s="38" t="s">
        <v>166</v>
      </c>
      <c r="G1927" s="38" t="s">
        <v>166</v>
      </c>
      <c r="H1927" s="38" t="s">
        <v>166</v>
      </c>
      <c r="I1927" s="38">
        <f t="shared" si="383"/>
        <v>0</v>
      </c>
      <c r="J1927" s="5">
        <v>0</v>
      </c>
      <c r="K1927" s="5" t="s">
        <v>166</v>
      </c>
      <c r="L1927" s="5" t="s">
        <v>166</v>
      </c>
    </row>
    <row r="1928" spans="1:12" ht="37.5">
      <c r="A1928" s="67"/>
      <c r="B1928" s="67"/>
      <c r="C1928" s="56"/>
      <c r="D1928" s="12" t="s">
        <v>163</v>
      </c>
      <c r="E1928" s="38">
        <f t="shared" si="383"/>
        <v>0</v>
      </c>
      <c r="F1928" s="38" t="s">
        <v>166</v>
      </c>
      <c r="G1928" s="38" t="s">
        <v>166</v>
      </c>
      <c r="H1928" s="38" t="s">
        <v>166</v>
      </c>
      <c r="I1928" s="38">
        <f t="shared" si="383"/>
        <v>0</v>
      </c>
      <c r="J1928" s="5">
        <v>0</v>
      </c>
      <c r="K1928" s="5" t="s">
        <v>166</v>
      </c>
      <c r="L1928" s="5" t="s">
        <v>166</v>
      </c>
    </row>
    <row r="1929" spans="1:12">
      <c r="A1929" s="100" t="s">
        <v>46</v>
      </c>
      <c r="B1929" s="101"/>
      <c r="C1929" s="101"/>
      <c r="D1929" s="12"/>
      <c r="E1929" s="38"/>
      <c r="F1929" s="40"/>
      <c r="G1929" s="40"/>
      <c r="H1929" s="40"/>
      <c r="I1929" s="40"/>
      <c r="J1929" s="32"/>
      <c r="K1929" s="32"/>
      <c r="L1929" s="32"/>
    </row>
    <row r="1930" spans="1:12">
      <c r="A1930" s="65" t="s">
        <v>514</v>
      </c>
      <c r="B1930" s="68" t="s">
        <v>515</v>
      </c>
      <c r="C1930" s="54" t="s">
        <v>3</v>
      </c>
      <c r="D1930" s="11" t="s">
        <v>1</v>
      </c>
      <c r="E1930" s="38">
        <f>E1931+E1933+E1935+E1937+E1938</f>
        <v>500</v>
      </c>
      <c r="F1930" s="38" t="s">
        <v>166</v>
      </c>
      <c r="G1930" s="38" t="s">
        <v>166</v>
      </c>
      <c r="H1930" s="38" t="s">
        <v>166</v>
      </c>
      <c r="I1930" s="38">
        <f>I1931+I1933+I1935+I1937+I1938</f>
        <v>0</v>
      </c>
      <c r="J1930" s="5">
        <f>I1930/E1930*100</f>
        <v>0</v>
      </c>
      <c r="K1930" s="5" t="s">
        <v>166</v>
      </c>
      <c r="L1930" s="5" t="s">
        <v>166</v>
      </c>
    </row>
    <row r="1931" spans="1:12">
      <c r="A1931" s="66"/>
      <c r="B1931" s="69"/>
      <c r="C1931" s="55"/>
      <c r="D1931" s="12" t="s">
        <v>2</v>
      </c>
      <c r="E1931" s="38">
        <f>E1940+E1949+E1958</f>
        <v>500</v>
      </c>
      <c r="F1931" s="38">
        <f t="shared" ref="F1931:I1931" si="384">F1940+F1949+F1958</f>
        <v>1751</v>
      </c>
      <c r="G1931" s="38">
        <f t="shared" si="384"/>
        <v>1706.6</v>
      </c>
      <c r="H1931" s="38">
        <f t="shared" si="384"/>
        <v>0</v>
      </c>
      <c r="I1931" s="38">
        <f t="shared" si="384"/>
        <v>0</v>
      </c>
      <c r="J1931" s="5">
        <f t="shared" ref="J1931" si="385">I1931/E1931*100</f>
        <v>0</v>
      </c>
      <c r="K1931" s="5">
        <f>H1931/F1931*100</f>
        <v>0</v>
      </c>
      <c r="L1931" s="5">
        <f>H1931/G1931*100</f>
        <v>0</v>
      </c>
    </row>
    <row r="1932" spans="1:12" ht="37.5">
      <c r="A1932" s="66"/>
      <c r="B1932" s="69"/>
      <c r="C1932" s="55"/>
      <c r="D1932" s="12" t="s">
        <v>153</v>
      </c>
      <c r="E1932" s="38">
        <f t="shared" ref="E1932:I1938" si="386">E1941+E1950+E1959</f>
        <v>0</v>
      </c>
      <c r="F1932" s="38">
        <f t="shared" si="386"/>
        <v>0</v>
      </c>
      <c r="G1932" s="38">
        <f t="shared" si="386"/>
        <v>0</v>
      </c>
      <c r="H1932" s="38">
        <f t="shared" si="386"/>
        <v>0</v>
      </c>
      <c r="I1932" s="38">
        <f t="shared" si="386"/>
        <v>0</v>
      </c>
      <c r="J1932" s="5">
        <v>0</v>
      </c>
      <c r="K1932" s="5">
        <v>0</v>
      </c>
      <c r="L1932" s="5">
        <v>0</v>
      </c>
    </row>
    <row r="1933" spans="1:12" ht="37.5">
      <c r="A1933" s="66"/>
      <c r="B1933" s="69"/>
      <c r="C1933" s="55"/>
      <c r="D1933" s="12" t="s">
        <v>6</v>
      </c>
      <c r="E1933" s="38">
        <f t="shared" si="386"/>
        <v>0</v>
      </c>
      <c r="F1933" s="38">
        <f t="shared" si="386"/>
        <v>0</v>
      </c>
      <c r="G1933" s="38">
        <f t="shared" si="386"/>
        <v>0</v>
      </c>
      <c r="H1933" s="38">
        <f t="shared" si="386"/>
        <v>0</v>
      </c>
      <c r="I1933" s="38">
        <f t="shared" si="386"/>
        <v>0</v>
      </c>
      <c r="J1933" s="5">
        <v>0</v>
      </c>
      <c r="K1933" s="5">
        <v>0</v>
      </c>
      <c r="L1933" s="5">
        <v>0</v>
      </c>
    </row>
    <row r="1934" spans="1:12" ht="56.25">
      <c r="A1934" s="66"/>
      <c r="B1934" s="69"/>
      <c r="C1934" s="55"/>
      <c r="D1934" s="13" t="s">
        <v>154</v>
      </c>
      <c r="E1934" s="38">
        <f t="shared" si="386"/>
        <v>0</v>
      </c>
      <c r="F1934" s="38">
        <f t="shared" si="386"/>
        <v>0</v>
      </c>
      <c r="G1934" s="38">
        <f t="shared" si="386"/>
        <v>0</v>
      </c>
      <c r="H1934" s="38">
        <f t="shared" si="386"/>
        <v>0</v>
      </c>
      <c r="I1934" s="38">
        <f t="shared" si="386"/>
        <v>0</v>
      </c>
      <c r="J1934" s="5">
        <v>0</v>
      </c>
      <c r="K1934" s="5">
        <v>0</v>
      </c>
      <c r="L1934" s="5">
        <v>0</v>
      </c>
    </row>
    <row r="1935" spans="1:12" ht="75">
      <c r="A1935" s="66"/>
      <c r="B1935" s="69"/>
      <c r="C1935" s="55"/>
      <c r="D1935" s="13" t="s">
        <v>159</v>
      </c>
      <c r="E1935" s="38">
        <f t="shared" si="386"/>
        <v>0</v>
      </c>
      <c r="F1935" s="38">
        <f t="shared" si="386"/>
        <v>0</v>
      </c>
      <c r="G1935" s="38">
        <f t="shared" si="386"/>
        <v>0</v>
      </c>
      <c r="H1935" s="38">
        <f t="shared" si="386"/>
        <v>0</v>
      </c>
      <c r="I1935" s="38">
        <f t="shared" si="386"/>
        <v>0</v>
      </c>
      <c r="J1935" s="5">
        <v>0</v>
      </c>
      <c r="K1935" s="5">
        <v>0</v>
      </c>
      <c r="L1935" s="5">
        <v>0</v>
      </c>
    </row>
    <row r="1936" spans="1:12" ht="56.25">
      <c r="A1936" s="66"/>
      <c r="B1936" s="69"/>
      <c r="C1936" s="55"/>
      <c r="D1936" s="13" t="s">
        <v>154</v>
      </c>
      <c r="E1936" s="38">
        <f t="shared" si="386"/>
        <v>0</v>
      </c>
      <c r="F1936" s="38">
        <f t="shared" si="386"/>
        <v>0</v>
      </c>
      <c r="G1936" s="38">
        <f t="shared" si="386"/>
        <v>0</v>
      </c>
      <c r="H1936" s="38">
        <f t="shared" si="386"/>
        <v>0</v>
      </c>
      <c r="I1936" s="38">
        <f t="shared" si="386"/>
        <v>0</v>
      </c>
      <c r="J1936" s="5">
        <v>0</v>
      </c>
      <c r="K1936" s="5">
        <v>0</v>
      </c>
      <c r="L1936" s="5">
        <v>0</v>
      </c>
    </row>
    <row r="1937" spans="1:12">
      <c r="A1937" s="66"/>
      <c r="B1937" s="69"/>
      <c r="C1937" s="55"/>
      <c r="D1937" s="12" t="s">
        <v>162</v>
      </c>
      <c r="E1937" s="38">
        <f t="shared" si="386"/>
        <v>0</v>
      </c>
      <c r="F1937" s="38" t="s">
        <v>166</v>
      </c>
      <c r="G1937" s="38" t="s">
        <v>166</v>
      </c>
      <c r="H1937" s="38" t="s">
        <v>166</v>
      </c>
      <c r="I1937" s="38">
        <f t="shared" si="386"/>
        <v>0</v>
      </c>
      <c r="J1937" s="5">
        <v>0</v>
      </c>
      <c r="K1937" s="5" t="s">
        <v>166</v>
      </c>
      <c r="L1937" s="5" t="s">
        <v>166</v>
      </c>
    </row>
    <row r="1938" spans="1:12" ht="37.5">
      <c r="A1938" s="67"/>
      <c r="B1938" s="70"/>
      <c r="C1938" s="56"/>
      <c r="D1938" s="12" t="s">
        <v>163</v>
      </c>
      <c r="E1938" s="38">
        <f t="shared" si="386"/>
        <v>0</v>
      </c>
      <c r="F1938" s="38" t="s">
        <v>166</v>
      </c>
      <c r="G1938" s="38" t="s">
        <v>166</v>
      </c>
      <c r="H1938" s="38" t="s">
        <v>166</v>
      </c>
      <c r="I1938" s="38">
        <f t="shared" si="386"/>
        <v>0</v>
      </c>
      <c r="J1938" s="5">
        <v>0</v>
      </c>
      <c r="K1938" s="5" t="s">
        <v>166</v>
      </c>
      <c r="L1938" s="5" t="s">
        <v>166</v>
      </c>
    </row>
    <row r="1939" spans="1:12">
      <c r="A1939" s="65" t="s">
        <v>516</v>
      </c>
      <c r="B1939" s="68" t="s">
        <v>77</v>
      </c>
      <c r="C1939" s="54" t="s">
        <v>3</v>
      </c>
      <c r="D1939" s="11" t="s">
        <v>1</v>
      </c>
      <c r="E1939" s="38">
        <f>E1940+E1942+E1944+E1946+E1947</f>
        <v>500</v>
      </c>
      <c r="F1939" s="38" t="s">
        <v>166</v>
      </c>
      <c r="G1939" s="38" t="s">
        <v>166</v>
      </c>
      <c r="H1939" s="38" t="s">
        <v>166</v>
      </c>
      <c r="I1939" s="38">
        <f>I1940+I1942+I1944+I1946+I1947</f>
        <v>0</v>
      </c>
      <c r="J1939" s="5">
        <f>I1939/E1939*100</f>
        <v>0</v>
      </c>
      <c r="K1939" s="5" t="s">
        <v>166</v>
      </c>
      <c r="L1939" s="5" t="s">
        <v>166</v>
      </c>
    </row>
    <row r="1940" spans="1:12">
      <c r="A1940" s="66"/>
      <c r="B1940" s="69"/>
      <c r="C1940" s="55"/>
      <c r="D1940" s="12" t="s">
        <v>2</v>
      </c>
      <c r="E1940" s="38">
        <v>500</v>
      </c>
      <c r="F1940" s="38">
        <v>500</v>
      </c>
      <c r="G1940" s="41">
        <v>455.6</v>
      </c>
      <c r="H1940" s="40">
        <v>0</v>
      </c>
      <c r="I1940" s="40">
        <v>0</v>
      </c>
      <c r="J1940" s="5">
        <f t="shared" ref="J1940" si="387">I1940/E1940*100</f>
        <v>0</v>
      </c>
      <c r="K1940" s="5">
        <f>H1940/F1940*100</f>
        <v>0</v>
      </c>
      <c r="L1940" s="5">
        <f>H1940/G1940*100</f>
        <v>0</v>
      </c>
    </row>
    <row r="1941" spans="1:12" ht="37.5">
      <c r="A1941" s="66"/>
      <c r="B1941" s="69"/>
      <c r="C1941" s="55"/>
      <c r="D1941" s="12" t="s">
        <v>153</v>
      </c>
      <c r="E1941" s="38">
        <v>0</v>
      </c>
      <c r="F1941" s="38">
        <v>0</v>
      </c>
      <c r="G1941" s="38">
        <v>0</v>
      </c>
      <c r="H1941" s="38">
        <v>0</v>
      </c>
      <c r="I1941" s="38">
        <v>0</v>
      </c>
      <c r="J1941" s="5">
        <v>0</v>
      </c>
      <c r="K1941" s="5">
        <v>0</v>
      </c>
      <c r="L1941" s="5">
        <v>0</v>
      </c>
    </row>
    <row r="1942" spans="1:12" ht="37.5">
      <c r="A1942" s="66"/>
      <c r="B1942" s="69"/>
      <c r="C1942" s="55"/>
      <c r="D1942" s="12" t="s">
        <v>6</v>
      </c>
      <c r="E1942" s="38">
        <v>0</v>
      </c>
      <c r="F1942" s="38">
        <v>0</v>
      </c>
      <c r="G1942" s="38">
        <v>0</v>
      </c>
      <c r="H1942" s="38">
        <v>0</v>
      </c>
      <c r="I1942" s="38">
        <v>0</v>
      </c>
      <c r="J1942" s="5">
        <v>0</v>
      </c>
      <c r="K1942" s="5">
        <v>0</v>
      </c>
      <c r="L1942" s="5">
        <v>0</v>
      </c>
    </row>
    <row r="1943" spans="1:12" ht="56.25">
      <c r="A1943" s="66"/>
      <c r="B1943" s="69"/>
      <c r="C1943" s="55"/>
      <c r="D1943" s="13" t="s">
        <v>154</v>
      </c>
      <c r="E1943" s="38">
        <v>0</v>
      </c>
      <c r="F1943" s="38">
        <v>0</v>
      </c>
      <c r="G1943" s="38">
        <v>0</v>
      </c>
      <c r="H1943" s="38">
        <v>0</v>
      </c>
      <c r="I1943" s="38">
        <v>0</v>
      </c>
      <c r="J1943" s="5">
        <v>0</v>
      </c>
      <c r="K1943" s="5">
        <v>0</v>
      </c>
      <c r="L1943" s="5">
        <v>0</v>
      </c>
    </row>
    <row r="1944" spans="1:12" ht="75">
      <c r="A1944" s="66"/>
      <c r="B1944" s="69"/>
      <c r="C1944" s="55"/>
      <c r="D1944" s="13" t="s">
        <v>159</v>
      </c>
      <c r="E1944" s="38">
        <v>0</v>
      </c>
      <c r="F1944" s="38">
        <v>0</v>
      </c>
      <c r="G1944" s="38">
        <v>0</v>
      </c>
      <c r="H1944" s="38">
        <v>0</v>
      </c>
      <c r="I1944" s="38">
        <v>0</v>
      </c>
      <c r="J1944" s="5">
        <v>0</v>
      </c>
      <c r="K1944" s="5">
        <v>0</v>
      </c>
      <c r="L1944" s="5">
        <v>0</v>
      </c>
    </row>
    <row r="1945" spans="1:12" ht="56.25">
      <c r="A1945" s="66"/>
      <c r="B1945" s="69"/>
      <c r="C1945" s="55"/>
      <c r="D1945" s="13" t="s">
        <v>154</v>
      </c>
      <c r="E1945" s="38">
        <v>0</v>
      </c>
      <c r="F1945" s="38">
        <v>0</v>
      </c>
      <c r="G1945" s="38">
        <v>0</v>
      </c>
      <c r="H1945" s="38">
        <v>0</v>
      </c>
      <c r="I1945" s="38">
        <v>0</v>
      </c>
      <c r="J1945" s="5">
        <v>0</v>
      </c>
      <c r="K1945" s="5">
        <v>0</v>
      </c>
      <c r="L1945" s="5">
        <v>0</v>
      </c>
    </row>
    <row r="1946" spans="1:12">
      <c r="A1946" s="66"/>
      <c r="B1946" s="69"/>
      <c r="C1946" s="55"/>
      <c r="D1946" s="12" t="s">
        <v>162</v>
      </c>
      <c r="E1946" s="38">
        <v>0</v>
      </c>
      <c r="F1946" s="38" t="s">
        <v>166</v>
      </c>
      <c r="G1946" s="38" t="s">
        <v>166</v>
      </c>
      <c r="H1946" s="38" t="s">
        <v>166</v>
      </c>
      <c r="I1946" s="38">
        <v>0</v>
      </c>
      <c r="J1946" s="5">
        <v>0</v>
      </c>
      <c r="K1946" s="5" t="s">
        <v>166</v>
      </c>
      <c r="L1946" s="5" t="s">
        <v>166</v>
      </c>
    </row>
    <row r="1947" spans="1:12" ht="37.5">
      <c r="A1947" s="67"/>
      <c r="B1947" s="70"/>
      <c r="C1947" s="56"/>
      <c r="D1947" s="12" t="s">
        <v>163</v>
      </c>
      <c r="E1947" s="38">
        <v>0</v>
      </c>
      <c r="F1947" s="38" t="s">
        <v>166</v>
      </c>
      <c r="G1947" s="38" t="s">
        <v>166</v>
      </c>
      <c r="H1947" s="38" t="s">
        <v>166</v>
      </c>
      <c r="I1947" s="40">
        <v>0</v>
      </c>
      <c r="J1947" s="5">
        <v>0</v>
      </c>
      <c r="K1947" s="5" t="s">
        <v>166</v>
      </c>
      <c r="L1947" s="5" t="s">
        <v>166</v>
      </c>
    </row>
    <row r="1948" spans="1:12" hidden="1">
      <c r="A1948" s="65" t="s">
        <v>517</v>
      </c>
      <c r="B1948" s="68" t="s">
        <v>202</v>
      </c>
      <c r="C1948" s="54" t="s">
        <v>3</v>
      </c>
      <c r="D1948" s="11" t="s">
        <v>1</v>
      </c>
      <c r="E1948" s="38">
        <f>E1949+E1951+E1953+E1955+E1956</f>
        <v>0</v>
      </c>
      <c r="F1948" s="38" t="s">
        <v>166</v>
      </c>
      <c r="G1948" s="38" t="s">
        <v>166</v>
      </c>
      <c r="H1948" s="38" t="s">
        <v>166</v>
      </c>
      <c r="I1948" s="38">
        <f>I1949+I1951+I1953+I1955+I1956</f>
        <v>0</v>
      </c>
      <c r="J1948" s="5" t="e">
        <f>I1948/E1948*100</f>
        <v>#DIV/0!</v>
      </c>
      <c r="K1948" s="5" t="s">
        <v>166</v>
      </c>
      <c r="L1948" s="5" t="s">
        <v>166</v>
      </c>
    </row>
    <row r="1949" spans="1:12" hidden="1">
      <c r="A1949" s="66"/>
      <c r="B1949" s="69"/>
      <c r="C1949" s="55"/>
      <c r="D1949" s="12" t="s">
        <v>2</v>
      </c>
      <c r="E1949" s="38">
        <v>0</v>
      </c>
      <c r="F1949" s="40"/>
      <c r="G1949" s="40"/>
      <c r="H1949" s="40"/>
      <c r="I1949" s="40"/>
      <c r="J1949" s="5" t="e">
        <f t="shared" ref="J1949" si="388">I1949/E1949*100</f>
        <v>#DIV/0!</v>
      </c>
      <c r="K1949" s="5" t="e">
        <f>H1949/F1949*100</f>
        <v>#DIV/0!</v>
      </c>
      <c r="L1949" s="5" t="e">
        <f>H1949/G1949*100</f>
        <v>#DIV/0!</v>
      </c>
    </row>
    <row r="1950" spans="1:12" ht="37.5" hidden="1">
      <c r="A1950" s="66"/>
      <c r="B1950" s="69"/>
      <c r="C1950" s="55"/>
      <c r="D1950" s="12" t="s">
        <v>153</v>
      </c>
      <c r="E1950" s="38">
        <v>0</v>
      </c>
      <c r="F1950" s="40"/>
      <c r="G1950" s="40"/>
      <c r="H1950" s="40"/>
      <c r="I1950" s="40"/>
      <c r="J1950" s="5">
        <v>0</v>
      </c>
      <c r="K1950" s="5">
        <v>0</v>
      </c>
      <c r="L1950" s="5">
        <v>0</v>
      </c>
    </row>
    <row r="1951" spans="1:12" ht="37.5" hidden="1">
      <c r="A1951" s="66"/>
      <c r="B1951" s="69"/>
      <c r="C1951" s="55"/>
      <c r="D1951" s="12" t="s">
        <v>6</v>
      </c>
      <c r="E1951" s="38"/>
      <c r="F1951" s="40"/>
      <c r="G1951" s="40"/>
      <c r="H1951" s="40"/>
      <c r="I1951" s="40"/>
      <c r="J1951" s="5">
        <v>0</v>
      </c>
      <c r="K1951" s="5">
        <v>0</v>
      </c>
      <c r="L1951" s="5">
        <v>0</v>
      </c>
    </row>
    <row r="1952" spans="1:12" ht="56.25" hidden="1">
      <c r="A1952" s="66"/>
      <c r="B1952" s="69"/>
      <c r="C1952" s="55"/>
      <c r="D1952" s="13" t="s">
        <v>154</v>
      </c>
      <c r="E1952" s="38"/>
      <c r="F1952" s="40"/>
      <c r="G1952" s="40"/>
      <c r="H1952" s="40"/>
      <c r="I1952" s="40"/>
      <c r="J1952" s="5">
        <v>0</v>
      </c>
      <c r="K1952" s="5">
        <v>0</v>
      </c>
      <c r="L1952" s="5">
        <v>0</v>
      </c>
    </row>
    <row r="1953" spans="1:12" ht="75" hidden="1">
      <c r="A1953" s="66"/>
      <c r="B1953" s="69"/>
      <c r="C1953" s="55"/>
      <c r="D1953" s="13" t="s">
        <v>159</v>
      </c>
      <c r="E1953" s="38"/>
      <c r="F1953" s="40"/>
      <c r="G1953" s="40"/>
      <c r="H1953" s="40"/>
      <c r="I1953" s="40"/>
      <c r="J1953" s="5">
        <v>0</v>
      </c>
      <c r="K1953" s="5">
        <v>0</v>
      </c>
      <c r="L1953" s="5">
        <v>0</v>
      </c>
    </row>
    <row r="1954" spans="1:12" ht="56.25" hidden="1">
      <c r="A1954" s="66"/>
      <c r="B1954" s="69"/>
      <c r="C1954" s="55"/>
      <c r="D1954" s="13" t="s">
        <v>154</v>
      </c>
      <c r="E1954" s="38">
        <v>0</v>
      </c>
      <c r="F1954" s="40"/>
      <c r="G1954" s="40"/>
      <c r="H1954" s="40"/>
      <c r="I1954" s="40"/>
      <c r="J1954" s="5">
        <v>0</v>
      </c>
      <c r="K1954" s="5">
        <v>0</v>
      </c>
      <c r="L1954" s="5">
        <v>0</v>
      </c>
    </row>
    <row r="1955" spans="1:12" hidden="1">
      <c r="A1955" s="66"/>
      <c r="B1955" s="69"/>
      <c r="C1955" s="55"/>
      <c r="D1955" s="12" t="s">
        <v>162</v>
      </c>
      <c r="E1955" s="38">
        <v>0</v>
      </c>
      <c r="F1955" s="38" t="s">
        <v>166</v>
      </c>
      <c r="G1955" s="38" t="s">
        <v>166</v>
      </c>
      <c r="H1955" s="38" t="s">
        <v>166</v>
      </c>
      <c r="I1955" s="40"/>
      <c r="J1955" s="5">
        <v>0</v>
      </c>
      <c r="K1955" s="5" t="s">
        <v>166</v>
      </c>
      <c r="L1955" s="5" t="s">
        <v>166</v>
      </c>
    </row>
    <row r="1956" spans="1:12" ht="37.5" hidden="1">
      <c r="A1956" s="67"/>
      <c r="B1956" s="70"/>
      <c r="C1956" s="56"/>
      <c r="D1956" s="12" t="s">
        <v>163</v>
      </c>
      <c r="E1956" s="38">
        <v>0</v>
      </c>
      <c r="F1956" s="38" t="s">
        <v>166</v>
      </c>
      <c r="G1956" s="38" t="s">
        <v>166</v>
      </c>
      <c r="H1956" s="38" t="s">
        <v>166</v>
      </c>
      <c r="I1956" s="40"/>
      <c r="J1956" s="5">
        <v>0</v>
      </c>
      <c r="K1956" s="5" t="s">
        <v>166</v>
      </c>
      <c r="L1956" s="5" t="s">
        <v>166</v>
      </c>
    </row>
    <row r="1957" spans="1:12">
      <c r="A1957" s="65" t="s">
        <v>518</v>
      </c>
      <c r="B1957" s="68" t="s">
        <v>519</v>
      </c>
      <c r="C1957" s="54" t="s">
        <v>3</v>
      </c>
      <c r="D1957" s="11" t="s">
        <v>1</v>
      </c>
      <c r="E1957" s="38">
        <f>E1958+E1960+E1962+E1964+E1965</f>
        <v>0</v>
      </c>
      <c r="F1957" s="38" t="s">
        <v>166</v>
      </c>
      <c r="G1957" s="38" t="s">
        <v>166</v>
      </c>
      <c r="H1957" s="38" t="s">
        <v>166</v>
      </c>
      <c r="I1957" s="38">
        <f>I1958+I1960+I1962+I1964+I1965</f>
        <v>0</v>
      </c>
      <c r="J1957" s="5">
        <v>0</v>
      </c>
      <c r="K1957" s="5" t="s">
        <v>166</v>
      </c>
      <c r="L1957" s="5" t="s">
        <v>166</v>
      </c>
    </row>
    <row r="1958" spans="1:12">
      <c r="A1958" s="66"/>
      <c r="B1958" s="69"/>
      <c r="C1958" s="55"/>
      <c r="D1958" s="12" t="s">
        <v>2</v>
      </c>
      <c r="E1958" s="38">
        <v>0</v>
      </c>
      <c r="F1958" s="41">
        <v>1251</v>
      </c>
      <c r="G1958" s="41">
        <v>1251</v>
      </c>
      <c r="H1958" s="40">
        <v>0</v>
      </c>
      <c r="I1958" s="40">
        <v>0</v>
      </c>
      <c r="J1958" s="5">
        <v>0</v>
      </c>
      <c r="K1958" s="5">
        <f>H1958/F1958*100</f>
        <v>0</v>
      </c>
      <c r="L1958" s="5">
        <f>H1958/G1958*100</f>
        <v>0</v>
      </c>
    </row>
    <row r="1959" spans="1:12" ht="37.5">
      <c r="A1959" s="66"/>
      <c r="B1959" s="69"/>
      <c r="C1959" s="55"/>
      <c r="D1959" s="12" t="s">
        <v>153</v>
      </c>
      <c r="E1959" s="38">
        <v>0</v>
      </c>
      <c r="F1959" s="38">
        <v>0</v>
      </c>
      <c r="G1959" s="38">
        <v>0</v>
      </c>
      <c r="H1959" s="38">
        <v>0</v>
      </c>
      <c r="I1959" s="38">
        <v>0</v>
      </c>
      <c r="J1959" s="5">
        <v>0</v>
      </c>
      <c r="K1959" s="5">
        <v>0</v>
      </c>
      <c r="L1959" s="5">
        <v>0</v>
      </c>
    </row>
    <row r="1960" spans="1:12" ht="37.5">
      <c r="A1960" s="66"/>
      <c r="B1960" s="69"/>
      <c r="C1960" s="55"/>
      <c r="D1960" s="12" t="s">
        <v>6</v>
      </c>
      <c r="E1960" s="38">
        <v>0</v>
      </c>
      <c r="F1960" s="38">
        <v>0</v>
      </c>
      <c r="G1960" s="38">
        <v>0</v>
      </c>
      <c r="H1960" s="38">
        <v>0</v>
      </c>
      <c r="I1960" s="38">
        <v>0</v>
      </c>
      <c r="J1960" s="5">
        <v>0</v>
      </c>
      <c r="K1960" s="5">
        <v>0</v>
      </c>
      <c r="L1960" s="5">
        <v>0</v>
      </c>
    </row>
    <row r="1961" spans="1:12" ht="56.25">
      <c r="A1961" s="66"/>
      <c r="B1961" s="69"/>
      <c r="C1961" s="55"/>
      <c r="D1961" s="13" t="s">
        <v>154</v>
      </c>
      <c r="E1961" s="38">
        <v>0</v>
      </c>
      <c r="F1961" s="38">
        <v>0</v>
      </c>
      <c r="G1961" s="38">
        <v>0</v>
      </c>
      <c r="H1961" s="38">
        <v>0</v>
      </c>
      <c r="I1961" s="38">
        <v>0</v>
      </c>
      <c r="J1961" s="5">
        <v>0</v>
      </c>
      <c r="K1961" s="5">
        <v>0</v>
      </c>
      <c r="L1961" s="5">
        <v>0</v>
      </c>
    </row>
    <row r="1962" spans="1:12" ht="75">
      <c r="A1962" s="66"/>
      <c r="B1962" s="69"/>
      <c r="C1962" s="55"/>
      <c r="D1962" s="13" t="s">
        <v>159</v>
      </c>
      <c r="E1962" s="38">
        <v>0</v>
      </c>
      <c r="F1962" s="38">
        <v>0</v>
      </c>
      <c r="G1962" s="38">
        <v>0</v>
      </c>
      <c r="H1962" s="38">
        <v>0</v>
      </c>
      <c r="I1962" s="38">
        <v>0</v>
      </c>
      <c r="J1962" s="5">
        <v>0</v>
      </c>
      <c r="K1962" s="5">
        <v>0</v>
      </c>
      <c r="L1962" s="5">
        <v>0</v>
      </c>
    </row>
    <row r="1963" spans="1:12" ht="56.25">
      <c r="A1963" s="66"/>
      <c r="B1963" s="69"/>
      <c r="C1963" s="55"/>
      <c r="D1963" s="13" t="s">
        <v>154</v>
      </c>
      <c r="E1963" s="38">
        <v>0</v>
      </c>
      <c r="F1963" s="38">
        <v>0</v>
      </c>
      <c r="G1963" s="38">
        <v>0</v>
      </c>
      <c r="H1963" s="38">
        <v>0</v>
      </c>
      <c r="I1963" s="38">
        <v>0</v>
      </c>
      <c r="J1963" s="5">
        <v>0</v>
      </c>
      <c r="K1963" s="5">
        <v>0</v>
      </c>
      <c r="L1963" s="5">
        <v>0</v>
      </c>
    </row>
    <row r="1964" spans="1:12">
      <c r="A1964" s="66"/>
      <c r="B1964" s="69"/>
      <c r="C1964" s="55"/>
      <c r="D1964" s="12" t="s">
        <v>162</v>
      </c>
      <c r="E1964" s="38">
        <v>0</v>
      </c>
      <c r="F1964" s="38" t="s">
        <v>166</v>
      </c>
      <c r="G1964" s="38" t="s">
        <v>166</v>
      </c>
      <c r="H1964" s="38" t="s">
        <v>166</v>
      </c>
      <c r="I1964" s="38">
        <v>0</v>
      </c>
      <c r="J1964" s="5">
        <v>0</v>
      </c>
      <c r="K1964" s="5" t="s">
        <v>166</v>
      </c>
      <c r="L1964" s="5" t="s">
        <v>166</v>
      </c>
    </row>
    <row r="1965" spans="1:12" ht="37.5">
      <c r="A1965" s="67"/>
      <c r="B1965" s="70"/>
      <c r="C1965" s="56"/>
      <c r="D1965" s="12" t="s">
        <v>163</v>
      </c>
      <c r="E1965" s="38">
        <v>0</v>
      </c>
      <c r="F1965" s="38" t="s">
        <v>166</v>
      </c>
      <c r="G1965" s="38" t="s">
        <v>166</v>
      </c>
      <c r="H1965" s="38" t="s">
        <v>166</v>
      </c>
      <c r="I1965" s="40">
        <v>0</v>
      </c>
      <c r="J1965" s="5">
        <v>0</v>
      </c>
      <c r="K1965" s="5" t="s">
        <v>166</v>
      </c>
      <c r="L1965" s="5" t="s">
        <v>166</v>
      </c>
    </row>
    <row r="1966" spans="1:12">
      <c r="A1966" s="65" t="s">
        <v>520</v>
      </c>
      <c r="B1966" s="68" t="s">
        <v>85</v>
      </c>
      <c r="C1966" s="54" t="s">
        <v>3</v>
      </c>
      <c r="D1966" s="11" t="s">
        <v>1</v>
      </c>
      <c r="E1966" s="38">
        <f>E1967+E1969+E1971+E1973+E1974</f>
        <v>2000</v>
      </c>
      <c r="F1966" s="38" t="s">
        <v>166</v>
      </c>
      <c r="G1966" s="38" t="s">
        <v>166</v>
      </c>
      <c r="H1966" s="38" t="s">
        <v>166</v>
      </c>
      <c r="I1966" s="38">
        <f>I1967+I1969+I1971+I1973+I1974</f>
        <v>1719.5</v>
      </c>
      <c r="J1966" s="5">
        <f>I1966/E1966*100</f>
        <v>85.974999999999994</v>
      </c>
      <c r="K1966" s="5" t="s">
        <v>166</v>
      </c>
      <c r="L1966" s="5" t="s">
        <v>166</v>
      </c>
    </row>
    <row r="1967" spans="1:12">
      <c r="A1967" s="66"/>
      <c r="B1967" s="69"/>
      <c r="C1967" s="55"/>
      <c r="D1967" s="12" t="s">
        <v>2</v>
      </c>
      <c r="E1967" s="38">
        <f>E1976+E1985+E1994</f>
        <v>2000</v>
      </c>
      <c r="F1967" s="38">
        <f t="shared" ref="F1967:I1967" si="389">F1976+F1985+F1994</f>
        <v>5250</v>
      </c>
      <c r="G1967" s="38">
        <f t="shared" si="389"/>
        <v>5050</v>
      </c>
      <c r="H1967" s="38">
        <f t="shared" si="389"/>
        <v>1719.5</v>
      </c>
      <c r="I1967" s="38">
        <f t="shared" si="389"/>
        <v>1719.5</v>
      </c>
      <c r="J1967" s="5">
        <f t="shared" ref="J1967" si="390">I1967/E1967*100</f>
        <v>85.974999999999994</v>
      </c>
      <c r="K1967" s="5">
        <f>H1967/F1967*100</f>
        <v>32.752380952380953</v>
      </c>
      <c r="L1967" s="5">
        <f>H1967/G1967*100</f>
        <v>34.049504950495049</v>
      </c>
    </row>
    <row r="1968" spans="1:12" ht="37.5">
      <c r="A1968" s="66"/>
      <c r="B1968" s="69"/>
      <c r="C1968" s="55"/>
      <c r="D1968" s="12" t="s">
        <v>153</v>
      </c>
      <c r="E1968" s="38">
        <f t="shared" ref="E1968:I1974" si="391">E1977+E1986+E1995</f>
        <v>0</v>
      </c>
      <c r="F1968" s="38">
        <f t="shared" si="391"/>
        <v>0</v>
      </c>
      <c r="G1968" s="38">
        <f t="shared" si="391"/>
        <v>0</v>
      </c>
      <c r="H1968" s="38">
        <f t="shared" si="391"/>
        <v>0</v>
      </c>
      <c r="I1968" s="38">
        <f t="shared" si="391"/>
        <v>0</v>
      </c>
      <c r="J1968" s="5">
        <v>0</v>
      </c>
      <c r="K1968" s="5">
        <v>0</v>
      </c>
      <c r="L1968" s="5">
        <v>0</v>
      </c>
    </row>
    <row r="1969" spans="1:12" ht="37.5">
      <c r="A1969" s="66"/>
      <c r="B1969" s="69"/>
      <c r="C1969" s="55"/>
      <c r="D1969" s="12" t="s">
        <v>6</v>
      </c>
      <c r="E1969" s="38">
        <f t="shared" si="391"/>
        <v>0</v>
      </c>
      <c r="F1969" s="38">
        <f t="shared" si="391"/>
        <v>0</v>
      </c>
      <c r="G1969" s="38">
        <f t="shared" si="391"/>
        <v>0</v>
      </c>
      <c r="H1969" s="38">
        <f t="shared" si="391"/>
        <v>0</v>
      </c>
      <c r="I1969" s="38">
        <f t="shared" si="391"/>
        <v>0</v>
      </c>
      <c r="J1969" s="5">
        <v>0</v>
      </c>
      <c r="K1969" s="5">
        <v>0</v>
      </c>
      <c r="L1969" s="5">
        <v>0</v>
      </c>
    </row>
    <row r="1970" spans="1:12" ht="56.25">
      <c r="A1970" s="66"/>
      <c r="B1970" s="69"/>
      <c r="C1970" s="55"/>
      <c r="D1970" s="13" t="s">
        <v>154</v>
      </c>
      <c r="E1970" s="38">
        <f t="shared" si="391"/>
        <v>0</v>
      </c>
      <c r="F1970" s="38">
        <f t="shared" si="391"/>
        <v>0</v>
      </c>
      <c r="G1970" s="38">
        <f t="shared" si="391"/>
        <v>0</v>
      </c>
      <c r="H1970" s="38">
        <f t="shared" si="391"/>
        <v>0</v>
      </c>
      <c r="I1970" s="38">
        <f t="shared" si="391"/>
        <v>0</v>
      </c>
      <c r="J1970" s="5">
        <v>0</v>
      </c>
      <c r="K1970" s="5">
        <v>0</v>
      </c>
      <c r="L1970" s="5">
        <v>0</v>
      </c>
    </row>
    <row r="1971" spans="1:12" ht="75">
      <c r="A1971" s="66"/>
      <c r="B1971" s="69"/>
      <c r="C1971" s="55"/>
      <c r="D1971" s="13" t="s">
        <v>159</v>
      </c>
      <c r="E1971" s="38">
        <f t="shared" si="391"/>
        <v>0</v>
      </c>
      <c r="F1971" s="38">
        <f t="shared" si="391"/>
        <v>0</v>
      </c>
      <c r="G1971" s="38">
        <f t="shared" si="391"/>
        <v>0</v>
      </c>
      <c r="H1971" s="38">
        <f t="shared" si="391"/>
        <v>0</v>
      </c>
      <c r="I1971" s="38">
        <f t="shared" si="391"/>
        <v>0</v>
      </c>
      <c r="J1971" s="5">
        <v>0</v>
      </c>
      <c r="K1971" s="5">
        <v>0</v>
      </c>
      <c r="L1971" s="5">
        <v>0</v>
      </c>
    </row>
    <row r="1972" spans="1:12" ht="56.25">
      <c r="A1972" s="66"/>
      <c r="B1972" s="69"/>
      <c r="C1972" s="55"/>
      <c r="D1972" s="13" t="s">
        <v>154</v>
      </c>
      <c r="E1972" s="38">
        <f t="shared" si="391"/>
        <v>0</v>
      </c>
      <c r="F1972" s="38">
        <f t="shared" si="391"/>
        <v>0</v>
      </c>
      <c r="G1972" s="38">
        <f t="shared" si="391"/>
        <v>0</v>
      </c>
      <c r="H1972" s="38">
        <f t="shared" si="391"/>
        <v>0</v>
      </c>
      <c r="I1972" s="38">
        <f t="shared" si="391"/>
        <v>0</v>
      </c>
      <c r="J1972" s="5">
        <v>0</v>
      </c>
      <c r="K1972" s="5">
        <v>0</v>
      </c>
      <c r="L1972" s="5">
        <v>0</v>
      </c>
    </row>
    <row r="1973" spans="1:12">
      <c r="A1973" s="66"/>
      <c r="B1973" s="69"/>
      <c r="C1973" s="55"/>
      <c r="D1973" s="12" t="s">
        <v>162</v>
      </c>
      <c r="E1973" s="38">
        <f t="shared" si="391"/>
        <v>0</v>
      </c>
      <c r="F1973" s="38" t="s">
        <v>166</v>
      </c>
      <c r="G1973" s="38" t="s">
        <v>166</v>
      </c>
      <c r="H1973" s="38" t="s">
        <v>166</v>
      </c>
      <c r="I1973" s="38">
        <f t="shared" si="391"/>
        <v>0</v>
      </c>
      <c r="J1973" s="5">
        <v>0</v>
      </c>
      <c r="K1973" s="5" t="s">
        <v>166</v>
      </c>
      <c r="L1973" s="5" t="s">
        <v>166</v>
      </c>
    </row>
    <row r="1974" spans="1:12" ht="37.5">
      <c r="A1974" s="67"/>
      <c r="B1974" s="70"/>
      <c r="C1974" s="56"/>
      <c r="D1974" s="12" t="s">
        <v>163</v>
      </c>
      <c r="E1974" s="38">
        <f t="shared" si="391"/>
        <v>0</v>
      </c>
      <c r="F1974" s="38" t="s">
        <v>166</v>
      </c>
      <c r="G1974" s="38" t="s">
        <v>166</v>
      </c>
      <c r="H1974" s="38" t="s">
        <v>166</v>
      </c>
      <c r="I1974" s="38">
        <f t="shared" si="391"/>
        <v>0</v>
      </c>
      <c r="J1974" s="5">
        <v>0</v>
      </c>
      <c r="K1974" s="5" t="s">
        <v>166</v>
      </c>
      <c r="L1974" s="5" t="s">
        <v>166</v>
      </c>
    </row>
    <row r="1975" spans="1:12">
      <c r="A1975" s="65" t="s">
        <v>521</v>
      </c>
      <c r="B1975" s="68" t="s">
        <v>522</v>
      </c>
      <c r="C1975" s="54" t="s">
        <v>3</v>
      </c>
      <c r="D1975" s="11" t="s">
        <v>1</v>
      </c>
      <c r="E1975" s="38">
        <f>E1976+E1978+E1980+E1982+E1983</f>
        <v>2000</v>
      </c>
      <c r="F1975" s="38" t="s">
        <v>166</v>
      </c>
      <c r="G1975" s="38" t="s">
        <v>166</v>
      </c>
      <c r="H1975" s="38" t="s">
        <v>166</v>
      </c>
      <c r="I1975" s="38">
        <f>I1976+I1978+I1980+I1982+I1983</f>
        <v>1719.5</v>
      </c>
      <c r="J1975" s="5">
        <f>I1975/E1975*100</f>
        <v>85.974999999999994</v>
      </c>
      <c r="K1975" s="5" t="s">
        <v>166</v>
      </c>
      <c r="L1975" s="5" t="s">
        <v>166</v>
      </c>
    </row>
    <row r="1976" spans="1:12">
      <c r="A1976" s="66"/>
      <c r="B1976" s="69"/>
      <c r="C1976" s="55"/>
      <c r="D1976" s="12" t="s">
        <v>2</v>
      </c>
      <c r="E1976" s="38">
        <v>2000</v>
      </c>
      <c r="F1976" s="38">
        <v>2000</v>
      </c>
      <c r="G1976" s="41">
        <v>1800</v>
      </c>
      <c r="H1976" s="41">
        <v>1719.5</v>
      </c>
      <c r="I1976" s="41">
        <v>1719.5</v>
      </c>
      <c r="J1976" s="5">
        <f t="shared" ref="J1976" si="392">I1976/E1976*100</f>
        <v>85.974999999999994</v>
      </c>
      <c r="K1976" s="5">
        <f>H1976/F1976*100</f>
        <v>85.974999999999994</v>
      </c>
      <c r="L1976" s="5">
        <f>H1976/G1976*100</f>
        <v>95.527777777777771</v>
      </c>
    </row>
    <row r="1977" spans="1:12" ht="37.5">
      <c r="A1977" s="66"/>
      <c r="B1977" s="69"/>
      <c r="C1977" s="55"/>
      <c r="D1977" s="12" t="s">
        <v>153</v>
      </c>
      <c r="E1977" s="38">
        <v>0</v>
      </c>
      <c r="F1977" s="38">
        <v>0</v>
      </c>
      <c r="G1977" s="38">
        <v>0</v>
      </c>
      <c r="H1977" s="38">
        <v>0</v>
      </c>
      <c r="I1977" s="38">
        <v>0</v>
      </c>
      <c r="J1977" s="5">
        <v>0</v>
      </c>
      <c r="K1977" s="5">
        <v>0</v>
      </c>
      <c r="L1977" s="5">
        <v>0</v>
      </c>
    </row>
    <row r="1978" spans="1:12" ht="37.5">
      <c r="A1978" s="66"/>
      <c r="B1978" s="69"/>
      <c r="C1978" s="55"/>
      <c r="D1978" s="12" t="s">
        <v>6</v>
      </c>
      <c r="E1978" s="38">
        <v>0</v>
      </c>
      <c r="F1978" s="38">
        <v>0</v>
      </c>
      <c r="G1978" s="38">
        <v>0</v>
      </c>
      <c r="H1978" s="38">
        <v>0</v>
      </c>
      <c r="I1978" s="38">
        <v>0</v>
      </c>
      <c r="J1978" s="5">
        <v>0</v>
      </c>
      <c r="K1978" s="5">
        <v>0</v>
      </c>
      <c r="L1978" s="5">
        <v>0</v>
      </c>
    </row>
    <row r="1979" spans="1:12" ht="56.25">
      <c r="A1979" s="66"/>
      <c r="B1979" s="69"/>
      <c r="C1979" s="55"/>
      <c r="D1979" s="13" t="s">
        <v>154</v>
      </c>
      <c r="E1979" s="38">
        <v>0</v>
      </c>
      <c r="F1979" s="38">
        <v>0</v>
      </c>
      <c r="G1979" s="38">
        <v>0</v>
      </c>
      <c r="H1979" s="38">
        <v>0</v>
      </c>
      <c r="I1979" s="38">
        <v>0</v>
      </c>
      <c r="J1979" s="5">
        <v>0</v>
      </c>
      <c r="K1979" s="5">
        <v>0</v>
      </c>
      <c r="L1979" s="5">
        <v>0</v>
      </c>
    </row>
    <row r="1980" spans="1:12" ht="75">
      <c r="A1980" s="66"/>
      <c r="B1980" s="69"/>
      <c r="C1980" s="55"/>
      <c r="D1980" s="13" t="s">
        <v>159</v>
      </c>
      <c r="E1980" s="38">
        <v>0</v>
      </c>
      <c r="F1980" s="38">
        <v>0</v>
      </c>
      <c r="G1980" s="38">
        <v>0</v>
      </c>
      <c r="H1980" s="38">
        <v>0</v>
      </c>
      <c r="I1980" s="38">
        <v>0</v>
      </c>
      <c r="J1980" s="5">
        <v>0</v>
      </c>
      <c r="K1980" s="5">
        <v>0</v>
      </c>
      <c r="L1980" s="5">
        <v>0</v>
      </c>
    </row>
    <row r="1981" spans="1:12" ht="56.25">
      <c r="A1981" s="66"/>
      <c r="B1981" s="69"/>
      <c r="C1981" s="55"/>
      <c r="D1981" s="13" t="s">
        <v>154</v>
      </c>
      <c r="E1981" s="38">
        <v>0</v>
      </c>
      <c r="F1981" s="38">
        <v>0</v>
      </c>
      <c r="G1981" s="38">
        <v>0</v>
      </c>
      <c r="H1981" s="38">
        <v>0</v>
      </c>
      <c r="I1981" s="38">
        <v>0</v>
      </c>
      <c r="J1981" s="5">
        <v>0</v>
      </c>
      <c r="K1981" s="5">
        <v>0</v>
      </c>
      <c r="L1981" s="5">
        <v>0</v>
      </c>
    </row>
    <row r="1982" spans="1:12">
      <c r="A1982" s="66"/>
      <c r="B1982" s="69"/>
      <c r="C1982" s="55"/>
      <c r="D1982" s="12" t="s">
        <v>162</v>
      </c>
      <c r="E1982" s="38">
        <v>0</v>
      </c>
      <c r="F1982" s="38" t="s">
        <v>166</v>
      </c>
      <c r="G1982" s="38" t="s">
        <v>166</v>
      </c>
      <c r="H1982" s="38" t="s">
        <v>166</v>
      </c>
      <c r="I1982" s="38">
        <v>0</v>
      </c>
      <c r="J1982" s="5">
        <v>0</v>
      </c>
      <c r="K1982" s="5" t="s">
        <v>166</v>
      </c>
      <c r="L1982" s="5" t="s">
        <v>166</v>
      </c>
    </row>
    <row r="1983" spans="1:12" ht="37.5">
      <c r="A1983" s="67"/>
      <c r="B1983" s="70"/>
      <c r="C1983" s="56"/>
      <c r="D1983" s="12" t="s">
        <v>163</v>
      </c>
      <c r="E1983" s="38">
        <v>0</v>
      </c>
      <c r="F1983" s="38" t="s">
        <v>166</v>
      </c>
      <c r="G1983" s="38" t="s">
        <v>166</v>
      </c>
      <c r="H1983" s="38" t="s">
        <v>166</v>
      </c>
      <c r="I1983" s="40">
        <v>0</v>
      </c>
      <c r="J1983" s="5">
        <v>0</v>
      </c>
      <c r="K1983" s="5" t="s">
        <v>166</v>
      </c>
      <c r="L1983" s="5" t="s">
        <v>166</v>
      </c>
    </row>
    <row r="1984" spans="1:12" hidden="1">
      <c r="A1984" s="65" t="s">
        <v>523</v>
      </c>
      <c r="B1984" s="68" t="s">
        <v>197</v>
      </c>
      <c r="C1984" s="54" t="s">
        <v>3</v>
      </c>
      <c r="D1984" s="11" t="s">
        <v>1</v>
      </c>
      <c r="E1984" s="38">
        <f>E1985+E1987+E1989+E1991+E1992</f>
        <v>0</v>
      </c>
      <c r="F1984" s="38" t="s">
        <v>166</v>
      </c>
      <c r="G1984" s="38" t="s">
        <v>166</v>
      </c>
      <c r="H1984" s="38" t="s">
        <v>166</v>
      </c>
      <c r="I1984" s="38">
        <f>I1985+I1987+I1989+I1991+I1992</f>
        <v>0</v>
      </c>
      <c r="J1984" s="5" t="e">
        <f>I1984/E1984*100</f>
        <v>#DIV/0!</v>
      </c>
      <c r="K1984" s="5" t="s">
        <v>166</v>
      </c>
      <c r="L1984" s="5" t="s">
        <v>166</v>
      </c>
    </row>
    <row r="1985" spans="1:12" hidden="1">
      <c r="A1985" s="66"/>
      <c r="B1985" s="69"/>
      <c r="C1985" s="55"/>
      <c r="D1985" s="12" t="s">
        <v>2</v>
      </c>
      <c r="E1985" s="38">
        <v>0</v>
      </c>
      <c r="F1985" s="40"/>
      <c r="G1985" s="40"/>
      <c r="H1985" s="40"/>
      <c r="I1985" s="40"/>
      <c r="J1985" s="5" t="e">
        <f t="shared" ref="J1985" si="393">I1985/E1985*100</f>
        <v>#DIV/0!</v>
      </c>
      <c r="K1985" s="5">
        <f>H1985/F1994*100</f>
        <v>0</v>
      </c>
      <c r="L1985" s="5">
        <f>H1985/G1994*100</f>
        <v>0</v>
      </c>
    </row>
    <row r="1986" spans="1:12" ht="37.5" hidden="1">
      <c r="A1986" s="66"/>
      <c r="B1986" s="69"/>
      <c r="C1986" s="55"/>
      <c r="D1986" s="12" t="s">
        <v>153</v>
      </c>
      <c r="E1986" s="38">
        <v>0</v>
      </c>
      <c r="F1986" s="40"/>
      <c r="G1986" s="40"/>
      <c r="H1986" s="40"/>
      <c r="I1986" s="40"/>
      <c r="J1986" s="5">
        <v>0</v>
      </c>
      <c r="K1986" s="5">
        <v>0</v>
      </c>
      <c r="L1986" s="5">
        <v>0</v>
      </c>
    </row>
    <row r="1987" spans="1:12" ht="37.5" hidden="1">
      <c r="A1987" s="66"/>
      <c r="B1987" s="69"/>
      <c r="C1987" s="55"/>
      <c r="D1987" s="12" t="s">
        <v>6</v>
      </c>
      <c r="E1987" s="38"/>
      <c r="F1987" s="40"/>
      <c r="G1987" s="40"/>
      <c r="H1987" s="40"/>
      <c r="I1987" s="40"/>
      <c r="J1987" s="5">
        <v>0</v>
      </c>
      <c r="K1987" s="5">
        <v>0</v>
      </c>
      <c r="L1987" s="5">
        <v>0</v>
      </c>
    </row>
    <row r="1988" spans="1:12" ht="56.25" hidden="1">
      <c r="A1988" s="66"/>
      <c r="B1988" s="69"/>
      <c r="C1988" s="55"/>
      <c r="D1988" s="13" t="s">
        <v>154</v>
      </c>
      <c r="E1988" s="38"/>
      <c r="F1988" s="40"/>
      <c r="G1988" s="40"/>
      <c r="H1988" s="40"/>
      <c r="I1988" s="40"/>
      <c r="J1988" s="5">
        <v>0</v>
      </c>
      <c r="K1988" s="5">
        <v>0</v>
      </c>
      <c r="L1988" s="5">
        <v>0</v>
      </c>
    </row>
    <row r="1989" spans="1:12" ht="75" hidden="1">
      <c r="A1989" s="66"/>
      <c r="B1989" s="69"/>
      <c r="C1989" s="55"/>
      <c r="D1989" s="13" t="s">
        <v>159</v>
      </c>
      <c r="E1989" s="38"/>
      <c r="F1989" s="40"/>
      <c r="G1989" s="40"/>
      <c r="H1989" s="40"/>
      <c r="I1989" s="40"/>
      <c r="J1989" s="5">
        <v>0</v>
      </c>
      <c r="K1989" s="5">
        <v>0</v>
      </c>
      <c r="L1989" s="5">
        <v>0</v>
      </c>
    </row>
    <row r="1990" spans="1:12" ht="56.25" hidden="1">
      <c r="A1990" s="66"/>
      <c r="B1990" s="69"/>
      <c r="C1990" s="55"/>
      <c r="D1990" s="13" t="s">
        <v>154</v>
      </c>
      <c r="E1990" s="38">
        <v>0</v>
      </c>
      <c r="F1990" s="40"/>
      <c r="G1990" s="40"/>
      <c r="H1990" s="40"/>
      <c r="I1990" s="40"/>
      <c r="J1990" s="5">
        <v>0</v>
      </c>
      <c r="K1990" s="5">
        <v>0</v>
      </c>
      <c r="L1990" s="5">
        <v>0</v>
      </c>
    </row>
    <row r="1991" spans="1:12" hidden="1">
      <c r="A1991" s="66"/>
      <c r="B1991" s="69"/>
      <c r="C1991" s="55"/>
      <c r="D1991" s="12" t="s">
        <v>162</v>
      </c>
      <c r="E1991" s="38">
        <v>0</v>
      </c>
      <c r="F1991" s="38" t="s">
        <v>166</v>
      </c>
      <c r="G1991" s="38" t="s">
        <v>166</v>
      </c>
      <c r="H1991" s="38" t="s">
        <v>166</v>
      </c>
      <c r="I1991" s="40"/>
      <c r="J1991" s="5">
        <v>0</v>
      </c>
      <c r="K1991" s="5" t="s">
        <v>166</v>
      </c>
      <c r="L1991" s="5" t="s">
        <v>166</v>
      </c>
    </row>
    <row r="1992" spans="1:12" ht="37.5" hidden="1">
      <c r="A1992" s="67"/>
      <c r="B1992" s="70"/>
      <c r="C1992" s="56"/>
      <c r="D1992" s="12" t="s">
        <v>163</v>
      </c>
      <c r="E1992" s="38">
        <v>0</v>
      </c>
      <c r="F1992" s="38" t="s">
        <v>166</v>
      </c>
      <c r="G1992" s="38" t="s">
        <v>166</v>
      </c>
      <c r="H1992" s="38" t="s">
        <v>166</v>
      </c>
      <c r="I1992" s="40"/>
      <c r="J1992" s="5">
        <v>0</v>
      </c>
      <c r="K1992" s="5" t="s">
        <v>166</v>
      </c>
      <c r="L1992" s="5" t="s">
        <v>166</v>
      </c>
    </row>
    <row r="1993" spans="1:12">
      <c r="A1993" s="65" t="s">
        <v>524</v>
      </c>
      <c r="B1993" s="68" t="s">
        <v>525</v>
      </c>
      <c r="C1993" s="54" t="s">
        <v>3</v>
      </c>
      <c r="D1993" s="11" t="s">
        <v>1</v>
      </c>
      <c r="E1993" s="38">
        <f>E1994+E1996+E1998+E2000+E2001</f>
        <v>0</v>
      </c>
      <c r="F1993" s="38" t="s">
        <v>166</v>
      </c>
      <c r="G1993" s="38" t="s">
        <v>166</v>
      </c>
      <c r="H1993" s="38" t="s">
        <v>166</v>
      </c>
      <c r="I1993" s="38">
        <f>I1994+I1996+I1998+I2000+I2001</f>
        <v>0</v>
      </c>
      <c r="J1993" s="5">
        <v>0</v>
      </c>
      <c r="K1993" s="5" t="s">
        <v>166</v>
      </c>
      <c r="L1993" s="5" t="s">
        <v>166</v>
      </c>
    </row>
    <row r="1994" spans="1:12">
      <c r="A1994" s="66"/>
      <c r="B1994" s="69"/>
      <c r="C1994" s="55"/>
      <c r="D1994" s="12" t="s">
        <v>2</v>
      </c>
      <c r="E1994" s="38">
        <v>0</v>
      </c>
      <c r="F1994" s="41">
        <v>3250</v>
      </c>
      <c r="G1994" s="41">
        <v>3250</v>
      </c>
      <c r="H1994" s="40">
        <v>0</v>
      </c>
      <c r="I1994" s="40">
        <v>0</v>
      </c>
      <c r="J1994" s="5">
        <v>0</v>
      </c>
      <c r="K1994" s="5">
        <v>0</v>
      </c>
      <c r="L1994" s="5">
        <v>0</v>
      </c>
    </row>
    <row r="1995" spans="1:12" ht="37.5">
      <c r="A1995" s="66"/>
      <c r="B1995" s="69"/>
      <c r="C1995" s="55"/>
      <c r="D1995" s="12" t="s">
        <v>153</v>
      </c>
      <c r="E1995" s="38">
        <v>0</v>
      </c>
      <c r="F1995" s="38">
        <v>0</v>
      </c>
      <c r="G1995" s="38">
        <v>0</v>
      </c>
      <c r="H1995" s="38">
        <v>0</v>
      </c>
      <c r="I1995" s="38">
        <v>0</v>
      </c>
      <c r="J1995" s="5">
        <v>0</v>
      </c>
      <c r="K1995" s="5">
        <v>0</v>
      </c>
      <c r="L1995" s="5">
        <v>0</v>
      </c>
    </row>
    <row r="1996" spans="1:12" ht="37.5">
      <c r="A1996" s="66"/>
      <c r="B1996" s="69"/>
      <c r="C1996" s="55"/>
      <c r="D1996" s="12" t="s">
        <v>6</v>
      </c>
      <c r="E1996" s="38">
        <v>0</v>
      </c>
      <c r="F1996" s="38">
        <v>0</v>
      </c>
      <c r="G1996" s="38">
        <v>0</v>
      </c>
      <c r="H1996" s="38">
        <v>0</v>
      </c>
      <c r="I1996" s="38">
        <v>0</v>
      </c>
      <c r="J1996" s="5">
        <v>0</v>
      </c>
      <c r="K1996" s="5">
        <v>0</v>
      </c>
      <c r="L1996" s="5">
        <v>0</v>
      </c>
    </row>
    <row r="1997" spans="1:12" ht="56.25">
      <c r="A1997" s="66"/>
      <c r="B1997" s="69"/>
      <c r="C1997" s="55"/>
      <c r="D1997" s="13" t="s">
        <v>154</v>
      </c>
      <c r="E1997" s="38">
        <v>0</v>
      </c>
      <c r="F1997" s="38">
        <v>0</v>
      </c>
      <c r="G1997" s="38">
        <v>0</v>
      </c>
      <c r="H1997" s="38">
        <v>0</v>
      </c>
      <c r="I1997" s="38">
        <v>0</v>
      </c>
      <c r="J1997" s="5">
        <v>0</v>
      </c>
      <c r="K1997" s="5">
        <v>0</v>
      </c>
      <c r="L1997" s="5">
        <v>0</v>
      </c>
    </row>
    <row r="1998" spans="1:12" ht="75">
      <c r="A1998" s="66"/>
      <c r="B1998" s="69"/>
      <c r="C1998" s="55"/>
      <c r="D1998" s="13" t="s">
        <v>159</v>
      </c>
      <c r="E1998" s="38">
        <v>0</v>
      </c>
      <c r="F1998" s="38">
        <v>0</v>
      </c>
      <c r="G1998" s="38">
        <v>0</v>
      </c>
      <c r="H1998" s="38">
        <v>0</v>
      </c>
      <c r="I1998" s="38">
        <v>0</v>
      </c>
      <c r="J1998" s="5">
        <v>0</v>
      </c>
      <c r="K1998" s="5">
        <v>0</v>
      </c>
      <c r="L1998" s="5">
        <v>0</v>
      </c>
    </row>
    <row r="1999" spans="1:12" ht="56.25">
      <c r="A1999" s="66"/>
      <c r="B1999" s="69"/>
      <c r="C1999" s="55"/>
      <c r="D1999" s="13" t="s">
        <v>154</v>
      </c>
      <c r="E1999" s="38">
        <v>0</v>
      </c>
      <c r="F1999" s="38">
        <v>0</v>
      </c>
      <c r="G1999" s="38">
        <v>0</v>
      </c>
      <c r="H1999" s="38">
        <v>0</v>
      </c>
      <c r="I1999" s="38">
        <v>0</v>
      </c>
      <c r="J1999" s="5">
        <v>0</v>
      </c>
      <c r="K1999" s="5">
        <v>0</v>
      </c>
      <c r="L1999" s="5">
        <v>0</v>
      </c>
    </row>
    <row r="2000" spans="1:12">
      <c r="A2000" s="66"/>
      <c r="B2000" s="69"/>
      <c r="C2000" s="55"/>
      <c r="D2000" s="12" t="s">
        <v>162</v>
      </c>
      <c r="E2000" s="38">
        <v>0</v>
      </c>
      <c r="F2000" s="38" t="s">
        <v>166</v>
      </c>
      <c r="G2000" s="38" t="s">
        <v>166</v>
      </c>
      <c r="H2000" s="38" t="s">
        <v>166</v>
      </c>
      <c r="I2000" s="38">
        <v>0</v>
      </c>
      <c r="J2000" s="5">
        <v>0</v>
      </c>
      <c r="K2000" s="5" t="s">
        <v>166</v>
      </c>
      <c r="L2000" s="5" t="s">
        <v>166</v>
      </c>
    </row>
    <row r="2001" spans="1:12" ht="37.5">
      <c r="A2001" s="67"/>
      <c r="B2001" s="70"/>
      <c r="C2001" s="56"/>
      <c r="D2001" s="12" t="s">
        <v>163</v>
      </c>
      <c r="E2001" s="38">
        <v>0</v>
      </c>
      <c r="F2001" s="38" t="s">
        <v>166</v>
      </c>
      <c r="G2001" s="38" t="s">
        <v>166</v>
      </c>
      <c r="H2001" s="38" t="s">
        <v>166</v>
      </c>
      <c r="I2001" s="40">
        <v>0</v>
      </c>
      <c r="J2001" s="5">
        <v>0</v>
      </c>
      <c r="K2001" s="5" t="s">
        <v>166</v>
      </c>
      <c r="L2001" s="5" t="s">
        <v>166</v>
      </c>
    </row>
    <row r="2002" spans="1:12">
      <c r="A2002" s="65" t="s">
        <v>526</v>
      </c>
      <c r="B2002" s="68" t="s">
        <v>84</v>
      </c>
      <c r="C2002" s="54" t="s">
        <v>3</v>
      </c>
      <c r="D2002" s="11" t="s">
        <v>1</v>
      </c>
      <c r="E2002" s="38">
        <f>E2003+E2005+E2007+E2009+E2010</f>
        <v>3964.3</v>
      </c>
      <c r="F2002" s="38" t="s">
        <v>166</v>
      </c>
      <c r="G2002" s="38" t="s">
        <v>166</v>
      </c>
      <c r="H2002" s="38" t="s">
        <v>166</v>
      </c>
      <c r="I2002" s="38">
        <f>I2003+I2005+I2007+I2009+I2010</f>
        <v>0</v>
      </c>
      <c r="J2002" s="5">
        <f>I2002/E2002*100</f>
        <v>0</v>
      </c>
      <c r="K2002" s="5" t="s">
        <v>166</v>
      </c>
      <c r="L2002" s="5" t="s">
        <v>166</v>
      </c>
    </row>
    <row r="2003" spans="1:12">
      <c r="A2003" s="66"/>
      <c r="B2003" s="69"/>
      <c r="C2003" s="55"/>
      <c r="D2003" s="12" t="s">
        <v>2</v>
      </c>
      <c r="E2003" s="38">
        <f>E2012+E2021+E2030+E2039</f>
        <v>3964.3</v>
      </c>
      <c r="F2003" s="38">
        <f t="shared" ref="F2003:H2003" si="394">F2012+F2021+F2030+F2039</f>
        <v>3964.3</v>
      </c>
      <c r="G2003" s="38">
        <f t="shared" si="394"/>
        <v>3572.8</v>
      </c>
      <c r="H2003" s="38">
        <f t="shared" si="394"/>
        <v>0</v>
      </c>
      <c r="I2003" s="38">
        <f t="shared" ref="I2003" si="395">I2012+I2021+I2030+I2039</f>
        <v>0</v>
      </c>
      <c r="J2003" s="5">
        <f t="shared" ref="J2003" si="396">I2003/E2003*100</f>
        <v>0</v>
      </c>
      <c r="K2003" s="5">
        <f>H2003/F2003*100</f>
        <v>0</v>
      </c>
      <c r="L2003" s="5">
        <f>H2003/G2003*100</f>
        <v>0</v>
      </c>
    </row>
    <row r="2004" spans="1:12" ht="37.5">
      <c r="A2004" s="66"/>
      <c r="B2004" s="69"/>
      <c r="C2004" s="55"/>
      <c r="D2004" s="12" t="s">
        <v>153</v>
      </c>
      <c r="E2004" s="38">
        <f t="shared" ref="E2004:H2010" si="397">E2013+E2022+E2031+E2040</f>
        <v>0</v>
      </c>
      <c r="F2004" s="38">
        <f t="shared" si="397"/>
        <v>0</v>
      </c>
      <c r="G2004" s="38">
        <f t="shared" si="397"/>
        <v>0</v>
      </c>
      <c r="H2004" s="38">
        <f t="shared" si="397"/>
        <v>0</v>
      </c>
      <c r="I2004" s="38">
        <f t="shared" ref="I2004" si="398">I2013+I2022+I2031+I2040</f>
        <v>0</v>
      </c>
      <c r="J2004" s="5">
        <v>0</v>
      </c>
      <c r="K2004" s="5">
        <v>0</v>
      </c>
      <c r="L2004" s="5">
        <v>0</v>
      </c>
    </row>
    <row r="2005" spans="1:12" ht="37.5">
      <c r="A2005" s="66"/>
      <c r="B2005" s="69"/>
      <c r="C2005" s="55"/>
      <c r="D2005" s="12" t="s">
        <v>6</v>
      </c>
      <c r="E2005" s="38">
        <f t="shared" si="397"/>
        <v>0</v>
      </c>
      <c r="F2005" s="38">
        <f t="shared" si="397"/>
        <v>0</v>
      </c>
      <c r="G2005" s="38">
        <f t="shared" si="397"/>
        <v>0</v>
      </c>
      <c r="H2005" s="38">
        <f t="shared" si="397"/>
        <v>0</v>
      </c>
      <c r="I2005" s="38">
        <f t="shared" ref="I2005" si="399">I2014+I2023+I2032+I2041</f>
        <v>0</v>
      </c>
      <c r="J2005" s="5">
        <v>0</v>
      </c>
      <c r="K2005" s="5">
        <v>0</v>
      </c>
      <c r="L2005" s="5">
        <v>0</v>
      </c>
    </row>
    <row r="2006" spans="1:12" ht="56.25">
      <c r="A2006" s="66"/>
      <c r="B2006" s="69"/>
      <c r="C2006" s="55"/>
      <c r="D2006" s="13" t="s">
        <v>154</v>
      </c>
      <c r="E2006" s="38">
        <f t="shared" si="397"/>
        <v>0</v>
      </c>
      <c r="F2006" s="38">
        <f t="shared" si="397"/>
        <v>0</v>
      </c>
      <c r="G2006" s="38">
        <f t="shared" si="397"/>
        <v>0</v>
      </c>
      <c r="H2006" s="38">
        <f t="shared" si="397"/>
        <v>0</v>
      </c>
      <c r="I2006" s="38">
        <f t="shared" ref="I2006" si="400">I2015+I2024+I2033+I2042</f>
        <v>0</v>
      </c>
      <c r="J2006" s="5">
        <v>0</v>
      </c>
      <c r="K2006" s="5">
        <v>0</v>
      </c>
      <c r="L2006" s="5">
        <v>0</v>
      </c>
    </row>
    <row r="2007" spans="1:12" ht="75">
      <c r="A2007" s="66"/>
      <c r="B2007" s="69"/>
      <c r="C2007" s="55"/>
      <c r="D2007" s="13" t="s">
        <v>159</v>
      </c>
      <c r="E2007" s="38">
        <f t="shared" si="397"/>
        <v>0</v>
      </c>
      <c r="F2007" s="38">
        <f t="shared" si="397"/>
        <v>0</v>
      </c>
      <c r="G2007" s="38">
        <f t="shared" si="397"/>
        <v>0</v>
      </c>
      <c r="H2007" s="38">
        <f t="shared" si="397"/>
        <v>0</v>
      </c>
      <c r="I2007" s="38">
        <f t="shared" ref="I2007" si="401">I2016+I2025+I2034+I2043</f>
        <v>0</v>
      </c>
      <c r="J2007" s="5">
        <v>0</v>
      </c>
      <c r="K2007" s="5">
        <v>0</v>
      </c>
      <c r="L2007" s="5">
        <v>0</v>
      </c>
    </row>
    <row r="2008" spans="1:12" ht="56.25">
      <c r="A2008" s="66"/>
      <c r="B2008" s="69"/>
      <c r="C2008" s="55"/>
      <c r="D2008" s="13" t="s">
        <v>154</v>
      </c>
      <c r="E2008" s="38">
        <f t="shared" si="397"/>
        <v>0</v>
      </c>
      <c r="F2008" s="38">
        <f t="shared" si="397"/>
        <v>0</v>
      </c>
      <c r="G2008" s="38">
        <f t="shared" si="397"/>
        <v>0</v>
      </c>
      <c r="H2008" s="38">
        <f t="shared" si="397"/>
        <v>0</v>
      </c>
      <c r="I2008" s="38">
        <f t="shared" ref="I2008" si="402">I2017+I2026+I2035+I2044</f>
        <v>0</v>
      </c>
      <c r="J2008" s="5">
        <v>0</v>
      </c>
      <c r="K2008" s="5">
        <v>0</v>
      </c>
      <c r="L2008" s="5">
        <v>0</v>
      </c>
    </row>
    <row r="2009" spans="1:12">
      <c r="A2009" s="66"/>
      <c r="B2009" s="69"/>
      <c r="C2009" s="55"/>
      <c r="D2009" s="12" t="s">
        <v>162</v>
      </c>
      <c r="E2009" s="38">
        <f t="shared" si="397"/>
        <v>0</v>
      </c>
      <c r="F2009" s="38" t="s">
        <v>166</v>
      </c>
      <c r="G2009" s="38" t="s">
        <v>166</v>
      </c>
      <c r="H2009" s="38" t="s">
        <v>166</v>
      </c>
      <c r="I2009" s="38">
        <f t="shared" ref="I2009" si="403">I2018+I2027+I2036+I2045</f>
        <v>0</v>
      </c>
      <c r="J2009" s="5">
        <v>0</v>
      </c>
      <c r="K2009" s="5" t="s">
        <v>166</v>
      </c>
      <c r="L2009" s="5" t="s">
        <v>166</v>
      </c>
    </row>
    <row r="2010" spans="1:12" ht="37.5">
      <c r="A2010" s="67"/>
      <c r="B2010" s="70"/>
      <c r="C2010" s="56"/>
      <c r="D2010" s="12" t="s">
        <v>163</v>
      </c>
      <c r="E2010" s="38">
        <f t="shared" si="397"/>
        <v>0</v>
      </c>
      <c r="F2010" s="38" t="s">
        <v>166</v>
      </c>
      <c r="G2010" s="38" t="s">
        <v>166</v>
      </c>
      <c r="H2010" s="38" t="s">
        <v>166</v>
      </c>
      <c r="I2010" s="38">
        <f t="shared" ref="I2010" si="404">I2019+I2028+I2037+I2046</f>
        <v>0</v>
      </c>
      <c r="J2010" s="5">
        <v>0</v>
      </c>
      <c r="K2010" s="5" t="s">
        <v>166</v>
      </c>
      <c r="L2010" s="5" t="s">
        <v>166</v>
      </c>
    </row>
    <row r="2011" spans="1:12">
      <c r="A2011" s="65" t="s">
        <v>527</v>
      </c>
      <c r="B2011" s="68" t="s">
        <v>78</v>
      </c>
      <c r="C2011" s="54" t="s">
        <v>3</v>
      </c>
      <c r="D2011" s="11" t="s">
        <v>1</v>
      </c>
      <c r="E2011" s="38">
        <f>E2012+E2014+E2016+E2018+E2019</f>
        <v>2938</v>
      </c>
      <c r="F2011" s="38" t="s">
        <v>166</v>
      </c>
      <c r="G2011" s="38" t="s">
        <v>166</v>
      </c>
      <c r="H2011" s="38" t="s">
        <v>166</v>
      </c>
      <c r="I2011" s="38">
        <f>I2012+I2014+I2016+I2018+I2019</f>
        <v>0</v>
      </c>
      <c r="J2011" s="5">
        <f>I2011/E2011*100</f>
        <v>0</v>
      </c>
      <c r="K2011" s="5" t="s">
        <v>166</v>
      </c>
      <c r="L2011" s="5" t="s">
        <v>166</v>
      </c>
    </row>
    <row r="2012" spans="1:12">
      <c r="A2012" s="66"/>
      <c r="B2012" s="69"/>
      <c r="C2012" s="55"/>
      <c r="D2012" s="12" t="s">
        <v>2</v>
      </c>
      <c r="E2012" s="38">
        <v>2938</v>
      </c>
      <c r="F2012" s="38">
        <v>2938</v>
      </c>
      <c r="G2012" s="38">
        <v>2644.1</v>
      </c>
      <c r="H2012" s="40">
        <v>0</v>
      </c>
      <c r="I2012" s="40">
        <v>0</v>
      </c>
      <c r="J2012" s="5">
        <f t="shared" ref="J2012" si="405">I2012/E2012*100</f>
        <v>0</v>
      </c>
      <c r="K2012" s="5">
        <f>H2012/F2012*100</f>
        <v>0</v>
      </c>
      <c r="L2012" s="5">
        <f>H2012/G2012*100</f>
        <v>0</v>
      </c>
    </row>
    <row r="2013" spans="1:12" ht="37.5">
      <c r="A2013" s="66"/>
      <c r="B2013" s="69"/>
      <c r="C2013" s="55"/>
      <c r="D2013" s="12" t="s">
        <v>153</v>
      </c>
      <c r="E2013" s="38">
        <v>0</v>
      </c>
      <c r="F2013" s="38">
        <v>0</v>
      </c>
      <c r="G2013" s="38">
        <v>0</v>
      </c>
      <c r="H2013" s="38">
        <v>0</v>
      </c>
      <c r="I2013" s="38">
        <v>0</v>
      </c>
      <c r="J2013" s="5">
        <v>0</v>
      </c>
      <c r="K2013" s="5">
        <v>0</v>
      </c>
      <c r="L2013" s="5">
        <v>0</v>
      </c>
    </row>
    <row r="2014" spans="1:12" ht="37.5">
      <c r="A2014" s="66"/>
      <c r="B2014" s="69"/>
      <c r="C2014" s="55"/>
      <c r="D2014" s="12" t="s">
        <v>6</v>
      </c>
      <c r="E2014" s="38">
        <v>0</v>
      </c>
      <c r="F2014" s="38">
        <v>0</v>
      </c>
      <c r="G2014" s="38">
        <v>0</v>
      </c>
      <c r="H2014" s="38">
        <v>0</v>
      </c>
      <c r="I2014" s="38">
        <v>0</v>
      </c>
      <c r="J2014" s="5">
        <v>0</v>
      </c>
      <c r="K2014" s="5">
        <v>0</v>
      </c>
      <c r="L2014" s="5">
        <v>0</v>
      </c>
    </row>
    <row r="2015" spans="1:12" ht="56.25">
      <c r="A2015" s="66"/>
      <c r="B2015" s="69"/>
      <c r="C2015" s="55"/>
      <c r="D2015" s="13" t="s">
        <v>154</v>
      </c>
      <c r="E2015" s="38">
        <v>0</v>
      </c>
      <c r="F2015" s="38">
        <v>0</v>
      </c>
      <c r="G2015" s="38">
        <v>0</v>
      </c>
      <c r="H2015" s="38">
        <v>0</v>
      </c>
      <c r="I2015" s="38">
        <v>0</v>
      </c>
      <c r="J2015" s="5">
        <v>0</v>
      </c>
      <c r="K2015" s="5">
        <v>0</v>
      </c>
      <c r="L2015" s="5">
        <v>0</v>
      </c>
    </row>
    <row r="2016" spans="1:12" ht="75">
      <c r="A2016" s="66"/>
      <c r="B2016" s="69"/>
      <c r="C2016" s="55"/>
      <c r="D2016" s="13" t="s">
        <v>159</v>
      </c>
      <c r="E2016" s="38">
        <v>0</v>
      </c>
      <c r="F2016" s="38">
        <v>0</v>
      </c>
      <c r="G2016" s="38">
        <v>0</v>
      </c>
      <c r="H2016" s="38">
        <v>0</v>
      </c>
      <c r="I2016" s="38">
        <v>0</v>
      </c>
      <c r="J2016" s="5">
        <v>0</v>
      </c>
      <c r="K2016" s="5">
        <v>0</v>
      </c>
      <c r="L2016" s="5">
        <v>0</v>
      </c>
    </row>
    <row r="2017" spans="1:12" ht="56.25">
      <c r="A2017" s="66"/>
      <c r="B2017" s="69"/>
      <c r="C2017" s="55"/>
      <c r="D2017" s="13" t="s">
        <v>154</v>
      </c>
      <c r="E2017" s="38">
        <v>0</v>
      </c>
      <c r="F2017" s="38">
        <v>0</v>
      </c>
      <c r="G2017" s="38">
        <v>0</v>
      </c>
      <c r="H2017" s="38">
        <v>0</v>
      </c>
      <c r="I2017" s="38">
        <v>0</v>
      </c>
      <c r="J2017" s="5">
        <v>0</v>
      </c>
      <c r="K2017" s="5">
        <v>0</v>
      </c>
      <c r="L2017" s="5">
        <v>0</v>
      </c>
    </row>
    <row r="2018" spans="1:12">
      <c r="A2018" s="66"/>
      <c r="B2018" s="69"/>
      <c r="C2018" s="55"/>
      <c r="D2018" s="12" t="s">
        <v>162</v>
      </c>
      <c r="E2018" s="38">
        <v>0</v>
      </c>
      <c r="F2018" s="38" t="s">
        <v>166</v>
      </c>
      <c r="G2018" s="38" t="s">
        <v>166</v>
      </c>
      <c r="H2018" s="38" t="s">
        <v>166</v>
      </c>
      <c r="I2018" s="38">
        <v>0</v>
      </c>
      <c r="J2018" s="5">
        <v>0</v>
      </c>
      <c r="K2018" s="5" t="s">
        <v>166</v>
      </c>
      <c r="L2018" s="5" t="s">
        <v>166</v>
      </c>
    </row>
    <row r="2019" spans="1:12" ht="37.5">
      <c r="A2019" s="67"/>
      <c r="B2019" s="70"/>
      <c r="C2019" s="56"/>
      <c r="D2019" s="12" t="s">
        <v>163</v>
      </c>
      <c r="E2019" s="38">
        <v>0</v>
      </c>
      <c r="F2019" s="38" t="s">
        <v>166</v>
      </c>
      <c r="G2019" s="38" t="s">
        <v>166</v>
      </c>
      <c r="H2019" s="38" t="s">
        <v>166</v>
      </c>
      <c r="I2019" s="40">
        <v>0</v>
      </c>
      <c r="J2019" s="5">
        <v>0</v>
      </c>
      <c r="K2019" s="5" t="s">
        <v>166</v>
      </c>
      <c r="L2019" s="5" t="s">
        <v>166</v>
      </c>
    </row>
    <row r="2020" spans="1:12">
      <c r="A2020" s="65" t="s">
        <v>528</v>
      </c>
      <c r="B2020" s="68" t="s">
        <v>79</v>
      </c>
      <c r="C2020" s="54" t="s">
        <v>3</v>
      </c>
      <c r="D2020" s="11" t="s">
        <v>1</v>
      </c>
      <c r="E2020" s="38">
        <f>E2021+E2023+E2025+E2027+E2028</f>
        <v>314.3</v>
      </c>
      <c r="F2020" s="38" t="s">
        <v>166</v>
      </c>
      <c r="G2020" s="38" t="s">
        <v>166</v>
      </c>
      <c r="H2020" s="38" t="s">
        <v>166</v>
      </c>
      <c r="I2020" s="38">
        <f>I2021+I2023+I2025+I2027+I2028</f>
        <v>0</v>
      </c>
      <c r="J2020" s="5">
        <f>I2020/E2020*100</f>
        <v>0</v>
      </c>
      <c r="K2020" s="5" t="s">
        <v>166</v>
      </c>
      <c r="L2020" s="5" t="s">
        <v>166</v>
      </c>
    </row>
    <row r="2021" spans="1:12">
      <c r="A2021" s="66"/>
      <c r="B2021" s="69"/>
      <c r="C2021" s="55"/>
      <c r="D2021" s="12" t="s">
        <v>2</v>
      </c>
      <c r="E2021" s="38">
        <v>314.3</v>
      </c>
      <c r="F2021" s="38">
        <v>314.3</v>
      </c>
      <c r="G2021" s="38">
        <v>282.89999999999998</v>
      </c>
      <c r="H2021" s="40">
        <v>0</v>
      </c>
      <c r="I2021" s="40">
        <v>0</v>
      </c>
      <c r="J2021" s="5">
        <f t="shared" ref="J2021" si="406">I2021/E2021*100</f>
        <v>0</v>
      </c>
      <c r="K2021" s="5">
        <f>H2021/F2021*100</f>
        <v>0</v>
      </c>
      <c r="L2021" s="5">
        <f>H2021/G2021*100</f>
        <v>0</v>
      </c>
    </row>
    <row r="2022" spans="1:12" ht="37.5">
      <c r="A2022" s="66"/>
      <c r="B2022" s="69"/>
      <c r="C2022" s="55"/>
      <c r="D2022" s="12" t="s">
        <v>153</v>
      </c>
      <c r="E2022" s="38">
        <v>0</v>
      </c>
      <c r="F2022" s="38">
        <v>0</v>
      </c>
      <c r="G2022" s="38">
        <v>0</v>
      </c>
      <c r="H2022" s="38">
        <v>0</v>
      </c>
      <c r="I2022" s="38">
        <v>0</v>
      </c>
      <c r="J2022" s="5">
        <v>0</v>
      </c>
      <c r="K2022" s="5">
        <v>0</v>
      </c>
      <c r="L2022" s="5">
        <v>0</v>
      </c>
    </row>
    <row r="2023" spans="1:12" ht="37.5">
      <c r="A2023" s="66"/>
      <c r="B2023" s="69"/>
      <c r="C2023" s="55"/>
      <c r="D2023" s="12" t="s">
        <v>6</v>
      </c>
      <c r="E2023" s="38">
        <v>0</v>
      </c>
      <c r="F2023" s="38">
        <v>0</v>
      </c>
      <c r="G2023" s="38">
        <v>0</v>
      </c>
      <c r="H2023" s="38">
        <v>0</v>
      </c>
      <c r="I2023" s="38">
        <v>0</v>
      </c>
      <c r="J2023" s="5">
        <v>0</v>
      </c>
      <c r="K2023" s="5">
        <v>0</v>
      </c>
      <c r="L2023" s="5">
        <v>0</v>
      </c>
    </row>
    <row r="2024" spans="1:12" ht="56.25">
      <c r="A2024" s="66"/>
      <c r="B2024" s="69"/>
      <c r="C2024" s="55"/>
      <c r="D2024" s="13" t="s">
        <v>154</v>
      </c>
      <c r="E2024" s="38">
        <v>0</v>
      </c>
      <c r="F2024" s="38">
        <v>0</v>
      </c>
      <c r="G2024" s="38">
        <v>0</v>
      </c>
      <c r="H2024" s="38">
        <v>0</v>
      </c>
      <c r="I2024" s="38">
        <v>0</v>
      </c>
      <c r="J2024" s="5">
        <v>0</v>
      </c>
      <c r="K2024" s="5">
        <v>0</v>
      </c>
      <c r="L2024" s="5">
        <v>0</v>
      </c>
    </row>
    <row r="2025" spans="1:12" ht="75">
      <c r="A2025" s="66"/>
      <c r="B2025" s="69"/>
      <c r="C2025" s="55"/>
      <c r="D2025" s="13" t="s">
        <v>159</v>
      </c>
      <c r="E2025" s="38">
        <v>0</v>
      </c>
      <c r="F2025" s="38">
        <v>0</v>
      </c>
      <c r="G2025" s="38">
        <v>0</v>
      </c>
      <c r="H2025" s="38">
        <v>0</v>
      </c>
      <c r="I2025" s="38">
        <v>0</v>
      </c>
      <c r="J2025" s="5">
        <v>0</v>
      </c>
      <c r="K2025" s="5">
        <v>0</v>
      </c>
      <c r="L2025" s="5">
        <v>0</v>
      </c>
    </row>
    <row r="2026" spans="1:12" ht="56.25">
      <c r="A2026" s="66"/>
      <c r="B2026" s="69"/>
      <c r="C2026" s="55"/>
      <c r="D2026" s="13" t="s">
        <v>154</v>
      </c>
      <c r="E2026" s="38">
        <v>0</v>
      </c>
      <c r="F2026" s="38">
        <v>0</v>
      </c>
      <c r="G2026" s="38">
        <v>0</v>
      </c>
      <c r="H2026" s="38">
        <v>0</v>
      </c>
      <c r="I2026" s="38">
        <v>0</v>
      </c>
      <c r="J2026" s="5">
        <v>0</v>
      </c>
      <c r="K2026" s="5">
        <v>0</v>
      </c>
      <c r="L2026" s="5">
        <v>0</v>
      </c>
    </row>
    <row r="2027" spans="1:12">
      <c r="A2027" s="66"/>
      <c r="B2027" s="69"/>
      <c r="C2027" s="55"/>
      <c r="D2027" s="12" t="s">
        <v>162</v>
      </c>
      <c r="E2027" s="38">
        <v>0</v>
      </c>
      <c r="F2027" s="38" t="s">
        <v>166</v>
      </c>
      <c r="G2027" s="38" t="s">
        <v>166</v>
      </c>
      <c r="H2027" s="38" t="s">
        <v>166</v>
      </c>
      <c r="I2027" s="38">
        <v>0</v>
      </c>
      <c r="J2027" s="5">
        <v>0</v>
      </c>
      <c r="K2027" s="5" t="s">
        <v>166</v>
      </c>
      <c r="L2027" s="5" t="s">
        <v>166</v>
      </c>
    </row>
    <row r="2028" spans="1:12" ht="37.5">
      <c r="A2028" s="67"/>
      <c r="B2028" s="70"/>
      <c r="C2028" s="56"/>
      <c r="D2028" s="12" t="s">
        <v>163</v>
      </c>
      <c r="E2028" s="38">
        <v>0</v>
      </c>
      <c r="F2028" s="38" t="s">
        <v>166</v>
      </c>
      <c r="G2028" s="38" t="s">
        <v>166</v>
      </c>
      <c r="H2028" s="38" t="s">
        <v>166</v>
      </c>
      <c r="I2028" s="40">
        <v>0</v>
      </c>
      <c r="J2028" s="5">
        <v>0</v>
      </c>
      <c r="K2028" s="5" t="s">
        <v>166</v>
      </c>
      <c r="L2028" s="5" t="s">
        <v>166</v>
      </c>
    </row>
    <row r="2029" spans="1:12">
      <c r="A2029" s="65" t="s">
        <v>529</v>
      </c>
      <c r="B2029" s="68" t="s">
        <v>80</v>
      </c>
      <c r="C2029" s="54" t="s">
        <v>3</v>
      </c>
      <c r="D2029" s="11" t="s">
        <v>1</v>
      </c>
      <c r="E2029" s="38">
        <f>E2030+E2032+E2034+E2036+E2037</f>
        <v>212</v>
      </c>
      <c r="F2029" s="38" t="s">
        <v>166</v>
      </c>
      <c r="G2029" s="38" t="s">
        <v>166</v>
      </c>
      <c r="H2029" s="38" t="s">
        <v>166</v>
      </c>
      <c r="I2029" s="38">
        <f>I2030+I2032+I2034+I2036+I2037</f>
        <v>0</v>
      </c>
      <c r="J2029" s="5">
        <f>I2029/E2029*100</f>
        <v>0</v>
      </c>
      <c r="K2029" s="5" t="s">
        <v>166</v>
      </c>
      <c r="L2029" s="5" t="s">
        <v>166</v>
      </c>
    </row>
    <row r="2030" spans="1:12">
      <c r="A2030" s="66"/>
      <c r="B2030" s="69"/>
      <c r="C2030" s="55"/>
      <c r="D2030" s="12" t="s">
        <v>2</v>
      </c>
      <c r="E2030" s="38">
        <v>212</v>
      </c>
      <c r="F2030" s="38">
        <v>212</v>
      </c>
      <c r="G2030" s="38">
        <v>190.8</v>
      </c>
      <c r="H2030" s="40">
        <v>0</v>
      </c>
      <c r="I2030" s="40">
        <v>0</v>
      </c>
      <c r="J2030" s="5">
        <f t="shared" ref="J2030" si="407">I2030/E2030*100</f>
        <v>0</v>
      </c>
      <c r="K2030" s="5">
        <f>H2030/F2030*100</f>
        <v>0</v>
      </c>
      <c r="L2030" s="5">
        <f>H2030/G2030*100</f>
        <v>0</v>
      </c>
    </row>
    <row r="2031" spans="1:12" ht="37.5">
      <c r="A2031" s="66"/>
      <c r="B2031" s="69"/>
      <c r="C2031" s="55"/>
      <c r="D2031" s="12" t="s">
        <v>153</v>
      </c>
      <c r="E2031" s="38">
        <v>0</v>
      </c>
      <c r="F2031" s="38">
        <v>0</v>
      </c>
      <c r="G2031" s="38">
        <v>0</v>
      </c>
      <c r="H2031" s="38">
        <v>0</v>
      </c>
      <c r="I2031" s="38">
        <v>0</v>
      </c>
      <c r="J2031" s="5">
        <v>0</v>
      </c>
      <c r="K2031" s="5">
        <v>0</v>
      </c>
      <c r="L2031" s="5">
        <v>0</v>
      </c>
    </row>
    <row r="2032" spans="1:12" ht="37.5">
      <c r="A2032" s="66"/>
      <c r="B2032" s="69"/>
      <c r="C2032" s="55"/>
      <c r="D2032" s="12" t="s">
        <v>6</v>
      </c>
      <c r="E2032" s="38">
        <v>0</v>
      </c>
      <c r="F2032" s="38">
        <v>0</v>
      </c>
      <c r="G2032" s="38">
        <v>0</v>
      </c>
      <c r="H2032" s="38">
        <v>0</v>
      </c>
      <c r="I2032" s="38">
        <v>0</v>
      </c>
      <c r="J2032" s="5">
        <v>0</v>
      </c>
      <c r="K2032" s="5">
        <v>0</v>
      </c>
      <c r="L2032" s="5">
        <v>0</v>
      </c>
    </row>
    <row r="2033" spans="1:12" ht="56.25">
      <c r="A2033" s="66"/>
      <c r="B2033" s="69"/>
      <c r="C2033" s="55"/>
      <c r="D2033" s="13" t="s">
        <v>154</v>
      </c>
      <c r="E2033" s="38">
        <v>0</v>
      </c>
      <c r="F2033" s="38">
        <v>0</v>
      </c>
      <c r="G2033" s="38">
        <v>0</v>
      </c>
      <c r="H2033" s="38">
        <v>0</v>
      </c>
      <c r="I2033" s="38">
        <v>0</v>
      </c>
      <c r="J2033" s="5">
        <v>0</v>
      </c>
      <c r="K2033" s="5">
        <v>0</v>
      </c>
      <c r="L2033" s="5">
        <v>0</v>
      </c>
    </row>
    <row r="2034" spans="1:12" ht="75">
      <c r="A2034" s="66"/>
      <c r="B2034" s="69"/>
      <c r="C2034" s="55"/>
      <c r="D2034" s="13" t="s">
        <v>159</v>
      </c>
      <c r="E2034" s="38">
        <v>0</v>
      </c>
      <c r="F2034" s="38">
        <v>0</v>
      </c>
      <c r="G2034" s="38">
        <v>0</v>
      </c>
      <c r="H2034" s="38">
        <v>0</v>
      </c>
      <c r="I2034" s="38">
        <v>0</v>
      </c>
      <c r="J2034" s="5">
        <v>0</v>
      </c>
      <c r="K2034" s="5">
        <v>0</v>
      </c>
      <c r="L2034" s="5">
        <v>0</v>
      </c>
    </row>
    <row r="2035" spans="1:12" ht="56.25">
      <c r="A2035" s="66"/>
      <c r="B2035" s="69"/>
      <c r="C2035" s="55"/>
      <c r="D2035" s="13" t="s">
        <v>154</v>
      </c>
      <c r="E2035" s="38">
        <v>0</v>
      </c>
      <c r="F2035" s="38">
        <v>0</v>
      </c>
      <c r="G2035" s="38">
        <v>0</v>
      </c>
      <c r="H2035" s="38">
        <v>0</v>
      </c>
      <c r="I2035" s="38">
        <v>0</v>
      </c>
      <c r="J2035" s="5">
        <v>0</v>
      </c>
      <c r="K2035" s="5">
        <v>0</v>
      </c>
      <c r="L2035" s="5">
        <v>0</v>
      </c>
    </row>
    <row r="2036" spans="1:12">
      <c r="A2036" s="66"/>
      <c r="B2036" s="69"/>
      <c r="C2036" s="55"/>
      <c r="D2036" s="12" t="s">
        <v>162</v>
      </c>
      <c r="E2036" s="38">
        <v>0</v>
      </c>
      <c r="F2036" s="38" t="s">
        <v>166</v>
      </c>
      <c r="G2036" s="38" t="s">
        <v>166</v>
      </c>
      <c r="H2036" s="38" t="s">
        <v>166</v>
      </c>
      <c r="I2036" s="38">
        <v>0</v>
      </c>
      <c r="J2036" s="5">
        <v>0</v>
      </c>
      <c r="K2036" s="5" t="s">
        <v>166</v>
      </c>
      <c r="L2036" s="5" t="s">
        <v>166</v>
      </c>
    </row>
    <row r="2037" spans="1:12" ht="37.5">
      <c r="A2037" s="67"/>
      <c r="B2037" s="70"/>
      <c r="C2037" s="56"/>
      <c r="D2037" s="12" t="s">
        <v>163</v>
      </c>
      <c r="E2037" s="38">
        <v>0</v>
      </c>
      <c r="F2037" s="38" t="s">
        <v>166</v>
      </c>
      <c r="G2037" s="38" t="s">
        <v>166</v>
      </c>
      <c r="H2037" s="38" t="s">
        <v>166</v>
      </c>
      <c r="I2037" s="40">
        <v>0</v>
      </c>
      <c r="J2037" s="5">
        <v>0</v>
      </c>
      <c r="K2037" s="5" t="s">
        <v>166</v>
      </c>
      <c r="L2037" s="5" t="s">
        <v>166</v>
      </c>
    </row>
    <row r="2038" spans="1:12">
      <c r="A2038" s="65" t="s">
        <v>530</v>
      </c>
      <c r="B2038" s="68" t="s">
        <v>156</v>
      </c>
      <c r="C2038" s="54" t="s">
        <v>3</v>
      </c>
      <c r="D2038" s="11" t="s">
        <v>1</v>
      </c>
      <c r="E2038" s="38">
        <f>E2039+E2041+E2043+E2045+E2046</f>
        <v>500</v>
      </c>
      <c r="F2038" s="38" t="s">
        <v>166</v>
      </c>
      <c r="G2038" s="38" t="s">
        <v>166</v>
      </c>
      <c r="H2038" s="38" t="s">
        <v>166</v>
      </c>
      <c r="I2038" s="38">
        <f>I2039+I2041+I2043+I2045+I2046</f>
        <v>0</v>
      </c>
      <c r="J2038" s="5">
        <f>I2038/E2038*100</f>
        <v>0</v>
      </c>
      <c r="K2038" s="5" t="s">
        <v>166</v>
      </c>
      <c r="L2038" s="5" t="s">
        <v>166</v>
      </c>
    </row>
    <row r="2039" spans="1:12">
      <c r="A2039" s="66"/>
      <c r="B2039" s="69"/>
      <c r="C2039" s="55"/>
      <c r="D2039" s="12" t="s">
        <v>2</v>
      </c>
      <c r="E2039" s="38">
        <v>500</v>
      </c>
      <c r="F2039" s="38">
        <v>500</v>
      </c>
      <c r="G2039" s="38">
        <v>455</v>
      </c>
      <c r="H2039" s="40">
        <v>0</v>
      </c>
      <c r="I2039" s="40">
        <v>0</v>
      </c>
      <c r="J2039" s="5">
        <f t="shared" ref="J2039" si="408">I2039/E2039*100</f>
        <v>0</v>
      </c>
      <c r="K2039" s="5">
        <f>H2039/F2039*100</f>
        <v>0</v>
      </c>
      <c r="L2039" s="5">
        <f>H2039/G2039*100</f>
        <v>0</v>
      </c>
    </row>
    <row r="2040" spans="1:12" ht="37.5">
      <c r="A2040" s="66"/>
      <c r="B2040" s="69"/>
      <c r="C2040" s="55"/>
      <c r="D2040" s="12" t="s">
        <v>153</v>
      </c>
      <c r="E2040" s="38">
        <v>0</v>
      </c>
      <c r="F2040" s="38">
        <v>0</v>
      </c>
      <c r="G2040" s="38">
        <v>0</v>
      </c>
      <c r="H2040" s="38">
        <v>0</v>
      </c>
      <c r="I2040" s="38">
        <v>0</v>
      </c>
      <c r="J2040" s="5">
        <v>0</v>
      </c>
      <c r="K2040" s="5">
        <v>0</v>
      </c>
      <c r="L2040" s="5">
        <v>0</v>
      </c>
    </row>
    <row r="2041" spans="1:12" ht="37.5">
      <c r="A2041" s="66"/>
      <c r="B2041" s="69"/>
      <c r="C2041" s="55"/>
      <c r="D2041" s="12" t="s">
        <v>6</v>
      </c>
      <c r="E2041" s="38">
        <v>0</v>
      </c>
      <c r="F2041" s="38">
        <v>0</v>
      </c>
      <c r="G2041" s="38">
        <v>0</v>
      </c>
      <c r="H2041" s="38">
        <v>0</v>
      </c>
      <c r="I2041" s="38">
        <v>0</v>
      </c>
      <c r="J2041" s="5">
        <v>0</v>
      </c>
      <c r="K2041" s="5">
        <v>0</v>
      </c>
      <c r="L2041" s="5">
        <v>0</v>
      </c>
    </row>
    <row r="2042" spans="1:12" ht="56.25">
      <c r="A2042" s="66"/>
      <c r="B2042" s="69"/>
      <c r="C2042" s="55"/>
      <c r="D2042" s="13" t="s">
        <v>154</v>
      </c>
      <c r="E2042" s="38">
        <v>0</v>
      </c>
      <c r="F2042" s="38">
        <v>0</v>
      </c>
      <c r="G2042" s="38">
        <v>0</v>
      </c>
      <c r="H2042" s="38">
        <v>0</v>
      </c>
      <c r="I2042" s="38">
        <v>0</v>
      </c>
      <c r="J2042" s="5">
        <v>0</v>
      </c>
      <c r="K2042" s="5">
        <v>0</v>
      </c>
      <c r="L2042" s="5">
        <v>0</v>
      </c>
    </row>
    <row r="2043" spans="1:12" ht="75">
      <c r="A2043" s="66"/>
      <c r="B2043" s="69"/>
      <c r="C2043" s="55"/>
      <c r="D2043" s="13" t="s">
        <v>159</v>
      </c>
      <c r="E2043" s="38">
        <v>0</v>
      </c>
      <c r="F2043" s="38">
        <v>0</v>
      </c>
      <c r="G2043" s="38">
        <v>0</v>
      </c>
      <c r="H2043" s="38">
        <v>0</v>
      </c>
      <c r="I2043" s="38">
        <v>0</v>
      </c>
      <c r="J2043" s="5">
        <v>0</v>
      </c>
      <c r="K2043" s="5">
        <v>0</v>
      </c>
      <c r="L2043" s="5">
        <v>0</v>
      </c>
    </row>
    <row r="2044" spans="1:12" ht="56.25">
      <c r="A2044" s="66"/>
      <c r="B2044" s="69"/>
      <c r="C2044" s="55"/>
      <c r="D2044" s="13" t="s">
        <v>154</v>
      </c>
      <c r="E2044" s="38">
        <v>0</v>
      </c>
      <c r="F2044" s="38">
        <v>0</v>
      </c>
      <c r="G2044" s="38">
        <v>0</v>
      </c>
      <c r="H2044" s="38">
        <v>0</v>
      </c>
      <c r="I2044" s="38">
        <v>0</v>
      </c>
      <c r="J2044" s="5">
        <v>0</v>
      </c>
      <c r="K2044" s="5">
        <v>0</v>
      </c>
      <c r="L2044" s="5">
        <v>0</v>
      </c>
    </row>
    <row r="2045" spans="1:12">
      <c r="A2045" s="66"/>
      <c r="B2045" s="69"/>
      <c r="C2045" s="55"/>
      <c r="D2045" s="12" t="s">
        <v>162</v>
      </c>
      <c r="E2045" s="38">
        <v>0</v>
      </c>
      <c r="F2045" s="38" t="s">
        <v>166</v>
      </c>
      <c r="G2045" s="38" t="s">
        <v>166</v>
      </c>
      <c r="H2045" s="38" t="s">
        <v>166</v>
      </c>
      <c r="I2045" s="38">
        <v>0</v>
      </c>
      <c r="J2045" s="5">
        <v>0</v>
      </c>
      <c r="K2045" s="5" t="s">
        <v>166</v>
      </c>
      <c r="L2045" s="5" t="s">
        <v>166</v>
      </c>
    </row>
    <row r="2046" spans="1:12" ht="37.5">
      <c r="A2046" s="67"/>
      <c r="B2046" s="70"/>
      <c r="C2046" s="56"/>
      <c r="D2046" s="12" t="s">
        <v>163</v>
      </c>
      <c r="E2046" s="38">
        <v>0</v>
      </c>
      <c r="F2046" s="38" t="s">
        <v>166</v>
      </c>
      <c r="G2046" s="38" t="s">
        <v>166</v>
      </c>
      <c r="H2046" s="38" t="s">
        <v>166</v>
      </c>
      <c r="I2046" s="40">
        <v>0</v>
      </c>
      <c r="J2046" s="5">
        <v>0</v>
      </c>
      <c r="K2046" s="5" t="s">
        <v>166</v>
      </c>
      <c r="L2046" s="5" t="s">
        <v>166</v>
      </c>
    </row>
    <row r="2047" spans="1:12">
      <c r="A2047" s="65" t="s">
        <v>531</v>
      </c>
      <c r="B2047" s="68" t="s">
        <v>83</v>
      </c>
      <c r="C2047" s="54" t="s">
        <v>3</v>
      </c>
      <c r="D2047" s="11" t="s">
        <v>1</v>
      </c>
      <c r="E2047" s="38">
        <f>E2048+E2050+E2052+E2054+E2055</f>
        <v>4845.3999999999996</v>
      </c>
      <c r="F2047" s="38" t="s">
        <v>166</v>
      </c>
      <c r="G2047" s="38" t="s">
        <v>166</v>
      </c>
      <c r="H2047" s="38" t="s">
        <v>166</v>
      </c>
      <c r="I2047" s="38">
        <f>I2048+I2050+I2052+I2054+I2055</f>
        <v>159.4</v>
      </c>
      <c r="J2047" s="5">
        <f>I2047/E2047*100</f>
        <v>3.289718083130392</v>
      </c>
      <c r="K2047" s="5" t="s">
        <v>166</v>
      </c>
      <c r="L2047" s="5" t="s">
        <v>166</v>
      </c>
    </row>
    <row r="2048" spans="1:12">
      <c r="A2048" s="66"/>
      <c r="B2048" s="69"/>
      <c r="C2048" s="55"/>
      <c r="D2048" s="12" t="s">
        <v>2</v>
      </c>
      <c r="E2048" s="38">
        <f>E2057</f>
        <v>4845.3999999999996</v>
      </c>
      <c r="F2048" s="38">
        <f t="shared" ref="F2048:I2048" si="409">F2057</f>
        <v>5132.3</v>
      </c>
      <c r="G2048" s="38">
        <f t="shared" si="409"/>
        <v>4782.8</v>
      </c>
      <c r="H2048" s="38">
        <f t="shared" si="409"/>
        <v>159.4</v>
      </c>
      <c r="I2048" s="38">
        <f t="shared" si="409"/>
        <v>159.4</v>
      </c>
      <c r="J2048" s="5">
        <f t="shared" ref="J2048" si="410">I2048/E2048*100</f>
        <v>3.289718083130392</v>
      </c>
      <c r="K2048" s="5">
        <f>H2048/F2048*100</f>
        <v>3.105820002727822</v>
      </c>
      <c r="L2048" s="5">
        <f>H2048/G2048*100</f>
        <v>3.3327757798778959</v>
      </c>
    </row>
    <row r="2049" spans="1:12" ht="37.5">
      <c r="A2049" s="66"/>
      <c r="B2049" s="69"/>
      <c r="C2049" s="55"/>
      <c r="D2049" s="12" t="s">
        <v>153</v>
      </c>
      <c r="E2049" s="38">
        <f t="shared" ref="E2049:I2055" si="411">E2058</f>
        <v>0</v>
      </c>
      <c r="F2049" s="38">
        <f t="shared" si="411"/>
        <v>0</v>
      </c>
      <c r="G2049" s="38">
        <f t="shared" si="411"/>
        <v>0</v>
      </c>
      <c r="H2049" s="38">
        <f t="shared" si="411"/>
        <v>0</v>
      </c>
      <c r="I2049" s="38">
        <f t="shared" si="411"/>
        <v>0</v>
      </c>
      <c r="J2049" s="5">
        <v>0</v>
      </c>
      <c r="K2049" s="5">
        <v>0</v>
      </c>
      <c r="L2049" s="5">
        <v>0</v>
      </c>
    </row>
    <row r="2050" spans="1:12" ht="37.5">
      <c r="A2050" s="66"/>
      <c r="B2050" s="69"/>
      <c r="C2050" s="55"/>
      <c r="D2050" s="12" t="s">
        <v>6</v>
      </c>
      <c r="E2050" s="38">
        <f t="shared" si="411"/>
        <v>0</v>
      </c>
      <c r="F2050" s="38">
        <f t="shared" si="411"/>
        <v>0</v>
      </c>
      <c r="G2050" s="38">
        <f t="shared" si="411"/>
        <v>0</v>
      </c>
      <c r="H2050" s="38">
        <f t="shared" si="411"/>
        <v>0</v>
      </c>
      <c r="I2050" s="38">
        <f t="shared" si="411"/>
        <v>0</v>
      </c>
      <c r="J2050" s="5">
        <v>0</v>
      </c>
      <c r="K2050" s="5">
        <v>0</v>
      </c>
      <c r="L2050" s="5">
        <v>0</v>
      </c>
    </row>
    <row r="2051" spans="1:12" ht="56.25">
      <c r="A2051" s="66"/>
      <c r="B2051" s="69"/>
      <c r="C2051" s="55"/>
      <c r="D2051" s="13" t="s">
        <v>154</v>
      </c>
      <c r="E2051" s="38">
        <f t="shared" si="411"/>
        <v>0</v>
      </c>
      <c r="F2051" s="38">
        <f t="shared" si="411"/>
        <v>0</v>
      </c>
      <c r="G2051" s="38">
        <f t="shared" si="411"/>
        <v>0</v>
      </c>
      <c r="H2051" s="38">
        <f t="shared" si="411"/>
        <v>0</v>
      </c>
      <c r="I2051" s="38">
        <f t="shared" si="411"/>
        <v>0</v>
      </c>
      <c r="J2051" s="5">
        <v>0</v>
      </c>
      <c r="K2051" s="5">
        <v>0</v>
      </c>
      <c r="L2051" s="5">
        <v>0</v>
      </c>
    </row>
    <row r="2052" spans="1:12" ht="75">
      <c r="A2052" s="66"/>
      <c r="B2052" s="69"/>
      <c r="C2052" s="55"/>
      <c r="D2052" s="13" t="s">
        <v>159</v>
      </c>
      <c r="E2052" s="38">
        <f t="shared" si="411"/>
        <v>0</v>
      </c>
      <c r="F2052" s="38">
        <f t="shared" si="411"/>
        <v>0</v>
      </c>
      <c r="G2052" s="38">
        <f t="shared" si="411"/>
        <v>0</v>
      </c>
      <c r="H2052" s="38">
        <f t="shared" si="411"/>
        <v>0</v>
      </c>
      <c r="I2052" s="38">
        <f t="shared" si="411"/>
        <v>0</v>
      </c>
      <c r="J2052" s="5">
        <v>0</v>
      </c>
      <c r="K2052" s="5">
        <v>0</v>
      </c>
      <c r="L2052" s="5">
        <v>0</v>
      </c>
    </row>
    <row r="2053" spans="1:12" ht="56.25">
      <c r="A2053" s="66"/>
      <c r="B2053" s="69"/>
      <c r="C2053" s="55"/>
      <c r="D2053" s="13" t="s">
        <v>154</v>
      </c>
      <c r="E2053" s="38">
        <f t="shared" si="411"/>
        <v>0</v>
      </c>
      <c r="F2053" s="38">
        <f t="shared" si="411"/>
        <v>0</v>
      </c>
      <c r="G2053" s="38">
        <f t="shared" si="411"/>
        <v>0</v>
      </c>
      <c r="H2053" s="38">
        <f t="shared" si="411"/>
        <v>0</v>
      </c>
      <c r="I2053" s="38">
        <f t="shared" si="411"/>
        <v>0</v>
      </c>
      <c r="J2053" s="5">
        <v>0</v>
      </c>
      <c r="K2053" s="5">
        <v>0</v>
      </c>
      <c r="L2053" s="5">
        <v>0</v>
      </c>
    </row>
    <row r="2054" spans="1:12">
      <c r="A2054" s="66"/>
      <c r="B2054" s="69"/>
      <c r="C2054" s="55"/>
      <c r="D2054" s="12" t="s">
        <v>162</v>
      </c>
      <c r="E2054" s="38">
        <f t="shared" si="411"/>
        <v>0</v>
      </c>
      <c r="F2054" s="38" t="str">
        <f t="shared" si="411"/>
        <v>х</v>
      </c>
      <c r="G2054" s="38" t="str">
        <f t="shared" si="411"/>
        <v>х</v>
      </c>
      <c r="H2054" s="38" t="str">
        <f t="shared" si="411"/>
        <v>х</v>
      </c>
      <c r="I2054" s="38">
        <f t="shared" si="411"/>
        <v>0</v>
      </c>
      <c r="J2054" s="5">
        <v>0</v>
      </c>
      <c r="K2054" s="5" t="s">
        <v>166</v>
      </c>
      <c r="L2054" s="5" t="s">
        <v>166</v>
      </c>
    </row>
    <row r="2055" spans="1:12" ht="37.5">
      <c r="A2055" s="67"/>
      <c r="B2055" s="70"/>
      <c r="C2055" s="56"/>
      <c r="D2055" s="12" t="s">
        <v>163</v>
      </c>
      <c r="E2055" s="38">
        <f t="shared" si="411"/>
        <v>0</v>
      </c>
      <c r="F2055" s="38" t="str">
        <f t="shared" si="411"/>
        <v>х</v>
      </c>
      <c r="G2055" s="38" t="str">
        <f t="shared" si="411"/>
        <v>х</v>
      </c>
      <c r="H2055" s="38" t="str">
        <f t="shared" si="411"/>
        <v>х</v>
      </c>
      <c r="I2055" s="38">
        <f t="shared" si="411"/>
        <v>0</v>
      </c>
      <c r="J2055" s="5">
        <v>0</v>
      </c>
      <c r="K2055" s="5" t="s">
        <v>166</v>
      </c>
      <c r="L2055" s="5" t="s">
        <v>166</v>
      </c>
    </row>
    <row r="2056" spans="1:12">
      <c r="A2056" s="65" t="s">
        <v>532</v>
      </c>
      <c r="B2056" s="68" t="s">
        <v>533</v>
      </c>
      <c r="C2056" s="54" t="s">
        <v>3</v>
      </c>
      <c r="D2056" s="11" t="s">
        <v>1</v>
      </c>
      <c r="E2056" s="38">
        <f>E2057+E2059+E2061+E2063+E2064</f>
        <v>4845.3999999999996</v>
      </c>
      <c r="F2056" s="38" t="s">
        <v>166</v>
      </c>
      <c r="G2056" s="38" t="s">
        <v>166</v>
      </c>
      <c r="H2056" s="38" t="s">
        <v>166</v>
      </c>
      <c r="I2056" s="38">
        <f>I2057+I2059+I2061+I2063+I2064</f>
        <v>159.4</v>
      </c>
      <c r="J2056" s="5">
        <f>I2056/E2056*100</f>
        <v>3.289718083130392</v>
      </c>
      <c r="K2056" s="5" t="s">
        <v>166</v>
      </c>
      <c r="L2056" s="5" t="s">
        <v>166</v>
      </c>
    </row>
    <row r="2057" spans="1:12">
      <c r="A2057" s="66"/>
      <c r="B2057" s="69"/>
      <c r="C2057" s="55"/>
      <c r="D2057" s="12" t="s">
        <v>2</v>
      </c>
      <c r="E2057" s="38">
        <v>4845.3999999999996</v>
      </c>
      <c r="F2057" s="41">
        <v>5132.3</v>
      </c>
      <c r="G2057" s="41">
        <v>4782.8</v>
      </c>
      <c r="H2057" s="41">
        <v>159.4</v>
      </c>
      <c r="I2057" s="41">
        <v>159.4</v>
      </c>
      <c r="J2057" s="5">
        <f t="shared" ref="J2057" si="412">I2057/E2057*100</f>
        <v>3.289718083130392</v>
      </c>
      <c r="K2057" s="5">
        <f>H2057/F2057*100</f>
        <v>3.105820002727822</v>
      </c>
      <c r="L2057" s="5">
        <f>H2057/G2057*100</f>
        <v>3.3327757798778959</v>
      </c>
    </row>
    <row r="2058" spans="1:12" ht="37.5">
      <c r="A2058" s="66"/>
      <c r="B2058" s="69"/>
      <c r="C2058" s="55"/>
      <c r="D2058" s="12" t="s">
        <v>153</v>
      </c>
      <c r="E2058" s="38">
        <v>0</v>
      </c>
      <c r="F2058" s="38">
        <v>0</v>
      </c>
      <c r="G2058" s="38">
        <v>0</v>
      </c>
      <c r="H2058" s="38">
        <v>0</v>
      </c>
      <c r="I2058" s="38">
        <v>0</v>
      </c>
      <c r="J2058" s="5">
        <v>0</v>
      </c>
      <c r="K2058" s="5">
        <v>0</v>
      </c>
      <c r="L2058" s="5">
        <v>0</v>
      </c>
    </row>
    <row r="2059" spans="1:12" ht="37.5">
      <c r="A2059" s="66"/>
      <c r="B2059" s="69"/>
      <c r="C2059" s="55"/>
      <c r="D2059" s="12" t="s">
        <v>6</v>
      </c>
      <c r="E2059" s="38">
        <v>0</v>
      </c>
      <c r="F2059" s="38">
        <v>0</v>
      </c>
      <c r="G2059" s="38">
        <v>0</v>
      </c>
      <c r="H2059" s="38">
        <v>0</v>
      </c>
      <c r="I2059" s="38">
        <v>0</v>
      </c>
      <c r="J2059" s="5">
        <v>0</v>
      </c>
      <c r="K2059" s="5">
        <v>0</v>
      </c>
      <c r="L2059" s="5">
        <v>0</v>
      </c>
    </row>
    <row r="2060" spans="1:12" ht="56.25">
      <c r="A2060" s="66"/>
      <c r="B2060" s="69"/>
      <c r="C2060" s="55"/>
      <c r="D2060" s="13" t="s">
        <v>154</v>
      </c>
      <c r="E2060" s="38">
        <v>0</v>
      </c>
      <c r="F2060" s="38">
        <v>0</v>
      </c>
      <c r="G2060" s="38">
        <v>0</v>
      </c>
      <c r="H2060" s="38">
        <v>0</v>
      </c>
      <c r="I2060" s="38">
        <v>0</v>
      </c>
      <c r="J2060" s="5">
        <v>0</v>
      </c>
      <c r="K2060" s="5">
        <v>0</v>
      </c>
      <c r="L2060" s="5">
        <v>0</v>
      </c>
    </row>
    <row r="2061" spans="1:12" ht="75">
      <c r="A2061" s="66"/>
      <c r="B2061" s="69"/>
      <c r="C2061" s="55"/>
      <c r="D2061" s="13" t="s">
        <v>159</v>
      </c>
      <c r="E2061" s="38">
        <v>0</v>
      </c>
      <c r="F2061" s="38">
        <v>0</v>
      </c>
      <c r="G2061" s="38">
        <v>0</v>
      </c>
      <c r="H2061" s="38">
        <v>0</v>
      </c>
      <c r="I2061" s="38">
        <v>0</v>
      </c>
      <c r="J2061" s="5">
        <v>0</v>
      </c>
      <c r="K2061" s="5">
        <v>0</v>
      </c>
      <c r="L2061" s="5">
        <v>0</v>
      </c>
    </row>
    <row r="2062" spans="1:12" ht="56.25">
      <c r="A2062" s="66"/>
      <c r="B2062" s="69"/>
      <c r="C2062" s="55"/>
      <c r="D2062" s="13" t="s">
        <v>154</v>
      </c>
      <c r="E2062" s="38">
        <v>0</v>
      </c>
      <c r="F2062" s="38">
        <v>0</v>
      </c>
      <c r="G2062" s="38">
        <v>0</v>
      </c>
      <c r="H2062" s="38">
        <v>0</v>
      </c>
      <c r="I2062" s="38">
        <v>0</v>
      </c>
      <c r="J2062" s="5">
        <v>0</v>
      </c>
      <c r="K2062" s="5">
        <v>0</v>
      </c>
      <c r="L2062" s="5">
        <v>0</v>
      </c>
    </row>
    <row r="2063" spans="1:12">
      <c r="A2063" s="66"/>
      <c r="B2063" s="69"/>
      <c r="C2063" s="55"/>
      <c r="D2063" s="12" t="s">
        <v>162</v>
      </c>
      <c r="E2063" s="38">
        <v>0</v>
      </c>
      <c r="F2063" s="38" t="s">
        <v>166</v>
      </c>
      <c r="G2063" s="38" t="s">
        <v>166</v>
      </c>
      <c r="H2063" s="38" t="s">
        <v>166</v>
      </c>
      <c r="I2063" s="38">
        <v>0</v>
      </c>
      <c r="J2063" s="5">
        <v>0</v>
      </c>
      <c r="K2063" s="5" t="s">
        <v>166</v>
      </c>
      <c r="L2063" s="5" t="s">
        <v>166</v>
      </c>
    </row>
    <row r="2064" spans="1:12" ht="37.5">
      <c r="A2064" s="67"/>
      <c r="B2064" s="70"/>
      <c r="C2064" s="56"/>
      <c r="D2064" s="12" t="s">
        <v>163</v>
      </c>
      <c r="E2064" s="38">
        <v>0</v>
      </c>
      <c r="F2064" s="38" t="s">
        <v>166</v>
      </c>
      <c r="G2064" s="38" t="s">
        <v>166</v>
      </c>
      <c r="H2064" s="38" t="s">
        <v>166</v>
      </c>
      <c r="I2064" s="40">
        <v>0</v>
      </c>
      <c r="J2064" s="5">
        <v>0</v>
      </c>
      <c r="K2064" s="5" t="s">
        <v>166</v>
      </c>
      <c r="L2064" s="5" t="s">
        <v>166</v>
      </c>
    </row>
    <row r="2065" spans="1:12">
      <c r="A2065" s="65" t="s">
        <v>534</v>
      </c>
      <c r="B2065" s="68" t="s">
        <v>203</v>
      </c>
      <c r="C2065" s="54" t="s">
        <v>3</v>
      </c>
      <c r="D2065" s="11" t="s">
        <v>1</v>
      </c>
      <c r="E2065" s="38">
        <f>E2066+E2068+E2070+E2072+E2073</f>
        <v>100</v>
      </c>
      <c r="F2065" s="38" t="s">
        <v>166</v>
      </c>
      <c r="G2065" s="38" t="s">
        <v>166</v>
      </c>
      <c r="H2065" s="38" t="s">
        <v>166</v>
      </c>
      <c r="I2065" s="38">
        <f>I2066+I2068+I2070+I2072+I2073</f>
        <v>34.299999999999997</v>
      </c>
      <c r="J2065" s="5">
        <f>I2065/E2065*100</f>
        <v>34.299999999999997</v>
      </c>
      <c r="K2065" s="5" t="s">
        <v>166</v>
      </c>
      <c r="L2065" s="5" t="s">
        <v>166</v>
      </c>
    </row>
    <row r="2066" spans="1:12">
      <c r="A2066" s="66"/>
      <c r="B2066" s="69"/>
      <c r="C2066" s="55"/>
      <c r="D2066" s="12" t="s">
        <v>2</v>
      </c>
      <c r="E2066" s="38">
        <f>E2075+E2084</f>
        <v>100</v>
      </c>
      <c r="F2066" s="38">
        <f t="shared" ref="F2066:I2066" si="413">F2075+F2084</f>
        <v>100</v>
      </c>
      <c r="G2066" s="38">
        <f t="shared" si="413"/>
        <v>100</v>
      </c>
      <c r="H2066" s="38">
        <f t="shared" si="413"/>
        <v>34.299999999999997</v>
      </c>
      <c r="I2066" s="38">
        <f t="shared" si="413"/>
        <v>34.299999999999997</v>
      </c>
      <c r="J2066" s="5">
        <f t="shared" ref="J2066" si="414">I2066/E2066*100</f>
        <v>34.299999999999997</v>
      </c>
      <c r="K2066" s="5">
        <f>H2066/F2066*100</f>
        <v>34.299999999999997</v>
      </c>
      <c r="L2066" s="5">
        <f>H2066/G2066*100</f>
        <v>34.299999999999997</v>
      </c>
    </row>
    <row r="2067" spans="1:12" ht="37.5">
      <c r="A2067" s="66"/>
      <c r="B2067" s="69"/>
      <c r="C2067" s="55"/>
      <c r="D2067" s="12" t="s">
        <v>153</v>
      </c>
      <c r="E2067" s="38">
        <f t="shared" ref="E2067:I2073" si="415">E2076+E2085</f>
        <v>0</v>
      </c>
      <c r="F2067" s="38">
        <f t="shared" si="415"/>
        <v>0</v>
      </c>
      <c r="G2067" s="38">
        <f t="shared" si="415"/>
        <v>0</v>
      </c>
      <c r="H2067" s="38">
        <f t="shared" si="415"/>
        <v>0</v>
      </c>
      <c r="I2067" s="38">
        <f t="shared" si="415"/>
        <v>0</v>
      </c>
      <c r="J2067" s="5">
        <v>0</v>
      </c>
      <c r="K2067" s="5">
        <v>0</v>
      </c>
      <c r="L2067" s="5">
        <v>0</v>
      </c>
    </row>
    <row r="2068" spans="1:12" ht="37.5">
      <c r="A2068" s="66"/>
      <c r="B2068" s="69"/>
      <c r="C2068" s="55"/>
      <c r="D2068" s="12" t="s">
        <v>6</v>
      </c>
      <c r="E2068" s="38">
        <f t="shared" si="415"/>
        <v>0</v>
      </c>
      <c r="F2068" s="38">
        <f t="shared" si="415"/>
        <v>0</v>
      </c>
      <c r="G2068" s="38">
        <f t="shared" si="415"/>
        <v>0</v>
      </c>
      <c r="H2068" s="38">
        <f t="shared" si="415"/>
        <v>0</v>
      </c>
      <c r="I2068" s="38">
        <f t="shared" si="415"/>
        <v>0</v>
      </c>
      <c r="J2068" s="5">
        <v>0</v>
      </c>
      <c r="K2068" s="5">
        <v>0</v>
      </c>
      <c r="L2068" s="5">
        <v>0</v>
      </c>
    </row>
    <row r="2069" spans="1:12" ht="56.25">
      <c r="A2069" s="66"/>
      <c r="B2069" s="69"/>
      <c r="C2069" s="55"/>
      <c r="D2069" s="13" t="s">
        <v>154</v>
      </c>
      <c r="E2069" s="38">
        <f t="shared" si="415"/>
        <v>0</v>
      </c>
      <c r="F2069" s="38">
        <f t="shared" si="415"/>
        <v>0</v>
      </c>
      <c r="G2069" s="38">
        <f t="shared" si="415"/>
        <v>0</v>
      </c>
      <c r="H2069" s="38">
        <f t="shared" si="415"/>
        <v>0</v>
      </c>
      <c r="I2069" s="38">
        <f t="shared" si="415"/>
        <v>0</v>
      </c>
      <c r="J2069" s="5">
        <v>0</v>
      </c>
      <c r="K2069" s="5">
        <v>0</v>
      </c>
      <c r="L2069" s="5">
        <v>0</v>
      </c>
    </row>
    <row r="2070" spans="1:12" ht="75">
      <c r="A2070" s="66"/>
      <c r="B2070" s="69"/>
      <c r="C2070" s="55"/>
      <c r="D2070" s="13" t="s">
        <v>159</v>
      </c>
      <c r="E2070" s="38">
        <f t="shared" si="415"/>
        <v>0</v>
      </c>
      <c r="F2070" s="38">
        <f t="shared" si="415"/>
        <v>0</v>
      </c>
      <c r="G2070" s="38">
        <f t="shared" si="415"/>
        <v>0</v>
      </c>
      <c r="H2070" s="38">
        <f t="shared" si="415"/>
        <v>0</v>
      </c>
      <c r="I2070" s="38">
        <f t="shared" si="415"/>
        <v>0</v>
      </c>
      <c r="J2070" s="5">
        <v>0</v>
      </c>
      <c r="K2070" s="5">
        <v>0</v>
      </c>
      <c r="L2070" s="5">
        <v>0</v>
      </c>
    </row>
    <row r="2071" spans="1:12" ht="56.25">
      <c r="A2071" s="66"/>
      <c r="B2071" s="69"/>
      <c r="C2071" s="55"/>
      <c r="D2071" s="13" t="s">
        <v>154</v>
      </c>
      <c r="E2071" s="38">
        <f t="shared" si="415"/>
        <v>0</v>
      </c>
      <c r="F2071" s="38">
        <f t="shared" si="415"/>
        <v>0</v>
      </c>
      <c r="G2071" s="38">
        <f t="shared" si="415"/>
        <v>0</v>
      </c>
      <c r="H2071" s="38">
        <f t="shared" si="415"/>
        <v>0</v>
      </c>
      <c r="I2071" s="38">
        <f t="shared" si="415"/>
        <v>0</v>
      </c>
      <c r="J2071" s="5">
        <v>0</v>
      </c>
      <c r="K2071" s="5">
        <v>0</v>
      </c>
      <c r="L2071" s="5">
        <v>0</v>
      </c>
    </row>
    <row r="2072" spans="1:12">
      <c r="A2072" s="66"/>
      <c r="B2072" s="69"/>
      <c r="C2072" s="55"/>
      <c r="D2072" s="12" t="s">
        <v>162</v>
      </c>
      <c r="E2072" s="38">
        <f t="shared" si="415"/>
        <v>0</v>
      </c>
      <c r="F2072" s="38" t="s">
        <v>166</v>
      </c>
      <c r="G2072" s="38" t="s">
        <v>166</v>
      </c>
      <c r="H2072" s="38" t="s">
        <v>166</v>
      </c>
      <c r="I2072" s="38">
        <f t="shared" si="415"/>
        <v>0</v>
      </c>
      <c r="J2072" s="5">
        <v>0</v>
      </c>
      <c r="K2072" s="5" t="s">
        <v>166</v>
      </c>
      <c r="L2072" s="5" t="s">
        <v>166</v>
      </c>
    </row>
    <row r="2073" spans="1:12" ht="37.5">
      <c r="A2073" s="67"/>
      <c r="B2073" s="70"/>
      <c r="C2073" s="56"/>
      <c r="D2073" s="12" t="s">
        <v>163</v>
      </c>
      <c r="E2073" s="38">
        <f t="shared" si="415"/>
        <v>0</v>
      </c>
      <c r="F2073" s="38" t="s">
        <v>166</v>
      </c>
      <c r="G2073" s="38" t="s">
        <v>166</v>
      </c>
      <c r="H2073" s="38" t="s">
        <v>166</v>
      </c>
      <c r="I2073" s="38">
        <f t="shared" si="415"/>
        <v>0</v>
      </c>
      <c r="J2073" s="5">
        <v>0</v>
      </c>
      <c r="K2073" s="5" t="s">
        <v>166</v>
      </c>
      <c r="L2073" s="5" t="s">
        <v>166</v>
      </c>
    </row>
    <row r="2074" spans="1:12">
      <c r="A2074" s="65" t="s">
        <v>535</v>
      </c>
      <c r="B2074" s="68" t="s">
        <v>81</v>
      </c>
      <c r="C2074" s="54" t="s">
        <v>3</v>
      </c>
      <c r="D2074" s="11" t="s">
        <v>1</v>
      </c>
      <c r="E2074" s="38">
        <f>E2075+E2077+E2079+E2081+E2082</f>
        <v>15</v>
      </c>
      <c r="F2074" s="38" t="s">
        <v>166</v>
      </c>
      <c r="G2074" s="38" t="s">
        <v>166</v>
      </c>
      <c r="H2074" s="38" t="s">
        <v>166</v>
      </c>
      <c r="I2074" s="38">
        <f>I2075+I2077+I2079+I2081+I2082</f>
        <v>15</v>
      </c>
      <c r="J2074" s="5">
        <f>I2074/E2074*100</f>
        <v>100</v>
      </c>
      <c r="K2074" s="5" t="s">
        <v>166</v>
      </c>
      <c r="L2074" s="5" t="s">
        <v>166</v>
      </c>
    </row>
    <row r="2075" spans="1:12">
      <c r="A2075" s="66"/>
      <c r="B2075" s="69"/>
      <c r="C2075" s="55"/>
      <c r="D2075" s="12" t="s">
        <v>2</v>
      </c>
      <c r="E2075" s="38">
        <v>15</v>
      </c>
      <c r="F2075" s="38">
        <v>15</v>
      </c>
      <c r="G2075" s="38">
        <v>15</v>
      </c>
      <c r="H2075" s="41">
        <v>15</v>
      </c>
      <c r="I2075" s="41">
        <v>15</v>
      </c>
      <c r="J2075" s="5">
        <f t="shared" ref="J2075" si="416">I2075/E2075*100</f>
        <v>100</v>
      </c>
      <c r="K2075" s="5">
        <f>H2075/F2075*100</f>
        <v>100</v>
      </c>
      <c r="L2075" s="5">
        <f>H2075/G2075*100</f>
        <v>100</v>
      </c>
    </row>
    <row r="2076" spans="1:12" ht="37.5">
      <c r="A2076" s="66"/>
      <c r="B2076" s="69"/>
      <c r="C2076" s="55"/>
      <c r="D2076" s="12" t="s">
        <v>153</v>
      </c>
      <c r="E2076" s="38">
        <v>0</v>
      </c>
      <c r="F2076" s="38">
        <v>0</v>
      </c>
      <c r="G2076" s="38">
        <v>0</v>
      </c>
      <c r="H2076" s="38">
        <v>0</v>
      </c>
      <c r="I2076" s="38">
        <v>0</v>
      </c>
      <c r="J2076" s="5">
        <v>0</v>
      </c>
      <c r="K2076" s="5">
        <v>0</v>
      </c>
      <c r="L2076" s="5">
        <v>0</v>
      </c>
    </row>
    <row r="2077" spans="1:12" ht="37.5">
      <c r="A2077" s="66"/>
      <c r="B2077" s="69"/>
      <c r="C2077" s="55"/>
      <c r="D2077" s="12" t="s">
        <v>6</v>
      </c>
      <c r="E2077" s="38">
        <v>0</v>
      </c>
      <c r="F2077" s="38">
        <v>0</v>
      </c>
      <c r="G2077" s="38">
        <v>0</v>
      </c>
      <c r="H2077" s="38">
        <v>0</v>
      </c>
      <c r="I2077" s="38">
        <v>0</v>
      </c>
      <c r="J2077" s="5">
        <v>0</v>
      </c>
      <c r="K2077" s="5">
        <v>0</v>
      </c>
      <c r="L2077" s="5">
        <v>0</v>
      </c>
    </row>
    <row r="2078" spans="1:12" ht="56.25">
      <c r="A2078" s="66"/>
      <c r="B2078" s="69"/>
      <c r="C2078" s="55"/>
      <c r="D2078" s="13" t="s">
        <v>154</v>
      </c>
      <c r="E2078" s="38">
        <v>0</v>
      </c>
      <c r="F2078" s="38">
        <v>0</v>
      </c>
      <c r="G2078" s="38">
        <v>0</v>
      </c>
      <c r="H2078" s="38">
        <v>0</v>
      </c>
      <c r="I2078" s="38">
        <v>0</v>
      </c>
      <c r="J2078" s="5">
        <v>0</v>
      </c>
      <c r="K2078" s="5">
        <v>0</v>
      </c>
      <c r="L2078" s="5">
        <v>0</v>
      </c>
    </row>
    <row r="2079" spans="1:12" ht="75">
      <c r="A2079" s="66"/>
      <c r="B2079" s="69"/>
      <c r="C2079" s="55"/>
      <c r="D2079" s="13" t="s">
        <v>159</v>
      </c>
      <c r="E2079" s="38">
        <v>0</v>
      </c>
      <c r="F2079" s="38">
        <v>0</v>
      </c>
      <c r="G2079" s="38">
        <v>0</v>
      </c>
      <c r="H2079" s="38">
        <v>0</v>
      </c>
      <c r="I2079" s="38">
        <v>0</v>
      </c>
      <c r="J2079" s="5">
        <v>0</v>
      </c>
      <c r="K2079" s="5">
        <v>0</v>
      </c>
      <c r="L2079" s="5">
        <v>0</v>
      </c>
    </row>
    <row r="2080" spans="1:12" ht="56.25">
      <c r="A2080" s="66"/>
      <c r="B2080" s="69"/>
      <c r="C2080" s="55"/>
      <c r="D2080" s="13" t="s">
        <v>154</v>
      </c>
      <c r="E2080" s="38">
        <v>0</v>
      </c>
      <c r="F2080" s="38">
        <v>0</v>
      </c>
      <c r="G2080" s="38">
        <v>0</v>
      </c>
      <c r="H2080" s="38">
        <v>0</v>
      </c>
      <c r="I2080" s="38">
        <v>0</v>
      </c>
      <c r="J2080" s="5">
        <v>0</v>
      </c>
      <c r="K2080" s="5">
        <v>0</v>
      </c>
      <c r="L2080" s="5">
        <v>0</v>
      </c>
    </row>
    <row r="2081" spans="1:12">
      <c r="A2081" s="66"/>
      <c r="B2081" s="69"/>
      <c r="C2081" s="55"/>
      <c r="D2081" s="12" t="s">
        <v>162</v>
      </c>
      <c r="E2081" s="38">
        <v>0</v>
      </c>
      <c r="F2081" s="38" t="s">
        <v>166</v>
      </c>
      <c r="G2081" s="38" t="s">
        <v>166</v>
      </c>
      <c r="H2081" s="38" t="s">
        <v>166</v>
      </c>
      <c r="I2081" s="38">
        <v>0</v>
      </c>
      <c r="J2081" s="5">
        <v>0</v>
      </c>
      <c r="K2081" s="5" t="s">
        <v>166</v>
      </c>
      <c r="L2081" s="5" t="s">
        <v>166</v>
      </c>
    </row>
    <row r="2082" spans="1:12" ht="37.5">
      <c r="A2082" s="67"/>
      <c r="B2082" s="70"/>
      <c r="C2082" s="56"/>
      <c r="D2082" s="12" t="s">
        <v>163</v>
      </c>
      <c r="E2082" s="38">
        <v>0</v>
      </c>
      <c r="F2082" s="38" t="s">
        <v>166</v>
      </c>
      <c r="G2082" s="38" t="s">
        <v>166</v>
      </c>
      <c r="H2082" s="38" t="s">
        <v>166</v>
      </c>
      <c r="I2082" s="40">
        <v>0</v>
      </c>
      <c r="J2082" s="5">
        <v>0</v>
      </c>
      <c r="K2082" s="5" t="s">
        <v>166</v>
      </c>
      <c r="L2082" s="5" t="s">
        <v>166</v>
      </c>
    </row>
    <row r="2083" spans="1:12">
      <c r="A2083" s="65" t="s">
        <v>536</v>
      </c>
      <c r="B2083" s="68" t="s">
        <v>537</v>
      </c>
      <c r="C2083" s="54" t="s">
        <v>3</v>
      </c>
      <c r="D2083" s="11" t="s">
        <v>1</v>
      </c>
      <c r="E2083" s="38">
        <f>E2084+E2086+E2088+E2090+E2091</f>
        <v>85</v>
      </c>
      <c r="F2083" s="38" t="s">
        <v>166</v>
      </c>
      <c r="G2083" s="38" t="s">
        <v>166</v>
      </c>
      <c r="H2083" s="38" t="s">
        <v>166</v>
      </c>
      <c r="I2083" s="38">
        <f>I2084+I2086+I2088+I2090+I2091</f>
        <v>19.3</v>
      </c>
      <c r="J2083" s="5">
        <f>I2083/E2083*100</f>
        <v>22.705882352941178</v>
      </c>
      <c r="K2083" s="5" t="s">
        <v>166</v>
      </c>
      <c r="L2083" s="5" t="s">
        <v>166</v>
      </c>
    </row>
    <row r="2084" spans="1:12">
      <c r="A2084" s="66"/>
      <c r="B2084" s="69"/>
      <c r="C2084" s="55"/>
      <c r="D2084" s="12" t="s">
        <v>2</v>
      </c>
      <c r="E2084" s="38">
        <v>85</v>
      </c>
      <c r="F2084" s="38">
        <v>85</v>
      </c>
      <c r="G2084" s="38">
        <v>85</v>
      </c>
      <c r="H2084" s="40">
        <v>19.3</v>
      </c>
      <c r="I2084" s="40">
        <v>19.3</v>
      </c>
      <c r="J2084" s="5">
        <f t="shared" ref="J2084" si="417">I2084/E2084*100</f>
        <v>22.705882352941178</v>
      </c>
      <c r="K2084" s="5">
        <f>H2084/F2084*100</f>
        <v>22.705882352941178</v>
      </c>
      <c r="L2084" s="5">
        <f>H2084/G2084*100</f>
        <v>22.705882352941178</v>
      </c>
    </row>
    <row r="2085" spans="1:12" ht="37.5">
      <c r="A2085" s="66"/>
      <c r="B2085" s="69"/>
      <c r="C2085" s="55"/>
      <c r="D2085" s="12" t="s">
        <v>153</v>
      </c>
      <c r="E2085" s="38">
        <v>0</v>
      </c>
      <c r="F2085" s="38">
        <v>0</v>
      </c>
      <c r="G2085" s="38">
        <v>0</v>
      </c>
      <c r="H2085" s="38">
        <v>0</v>
      </c>
      <c r="I2085" s="38">
        <v>0</v>
      </c>
      <c r="J2085" s="5">
        <v>0</v>
      </c>
      <c r="K2085" s="5">
        <v>0</v>
      </c>
      <c r="L2085" s="5">
        <v>0</v>
      </c>
    </row>
    <row r="2086" spans="1:12" ht="37.5">
      <c r="A2086" s="66"/>
      <c r="B2086" s="69"/>
      <c r="C2086" s="55"/>
      <c r="D2086" s="12" t="s">
        <v>6</v>
      </c>
      <c r="E2086" s="38">
        <v>0</v>
      </c>
      <c r="F2086" s="38">
        <v>0</v>
      </c>
      <c r="G2086" s="38">
        <v>0</v>
      </c>
      <c r="H2086" s="38">
        <v>0</v>
      </c>
      <c r="I2086" s="38">
        <v>0</v>
      </c>
      <c r="J2086" s="5">
        <v>0</v>
      </c>
      <c r="K2086" s="5">
        <v>0</v>
      </c>
      <c r="L2086" s="5">
        <v>0</v>
      </c>
    </row>
    <row r="2087" spans="1:12" ht="56.25">
      <c r="A2087" s="66"/>
      <c r="B2087" s="69"/>
      <c r="C2087" s="55"/>
      <c r="D2087" s="13" t="s">
        <v>154</v>
      </c>
      <c r="E2087" s="38">
        <v>0</v>
      </c>
      <c r="F2087" s="38">
        <v>0</v>
      </c>
      <c r="G2087" s="38">
        <v>0</v>
      </c>
      <c r="H2087" s="38">
        <v>0</v>
      </c>
      <c r="I2087" s="38">
        <v>0</v>
      </c>
      <c r="J2087" s="5">
        <v>0</v>
      </c>
      <c r="K2087" s="5">
        <v>0</v>
      </c>
      <c r="L2087" s="5">
        <v>0</v>
      </c>
    </row>
    <row r="2088" spans="1:12" ht="75">
      <c r="A2088" s="66"/>
      <c r="B2088" s="69"/>
      <c r="C2088" s="55"/>
      <c r="D2088" s="13" t="s">
        <v>159</v>
      </c>
      <c r="E2088" s="38">
        <v>0</v>
      </c>
      <c r="F2088" s="38">
        <v>0</v>
      </c>
      <c r="G2088" s="38">
        <v>0</v>
      </c>
      <c r="H2088" s="38">
        <v>0</v>
      </c>
      <c r="I2088" s="38">
        <v>0</v>
      </c>
      <c r="J2088" s="5">
        <v>0</v>
      </c>
      <c r="K2088" s="5">
        <v>0</v>
      </c>
      <c r="L2088" s="5">
        <v>0</v>
      </c>
    </row>
    <row r="2089" spans="1:12" ht="56.25">
      <c r="A2089" s="66"/>
      <c r="B2089" s="69"/>
      <c r="C2089" s="55"/>
      <c r="D2089" s="13" t="s">
        <v>154</v>
      </c>
      <c r="E2089" s="38">
        <v>0</v>
      </c>
      <c r="F2089" s="38">
        <v>0</v>
      </c>
      <c r="G2089" s="38">
        <v>0</v>
      </c>
      <c r="H2089" s="38">
        <v>0</v>
      </c>
      <c r="I2089" s="38">
        <v>0</v>
      </c>
      <c r="J2089" s="5">
        <v>0</v>
      </c>
      <c r="K2089" s="5">
        <v>0</v>
      </c>
      <c r="L2089" s="5">
        <v>0</v>
      </c>
    </row>
    <row r="2090" spans="1:12">
      <c r="A2090" s="66"/>
      <c r="B2090" s="69"/>
      <c r="C2090" s="55"/>
      <c r="D2090" s="12" t="s">
        <v>162</v>
      </c>
      <c r="E2090" s="38">
        <v>0</v>
      </c>
      <c r="F2090" s="38" t="s">
        <v>166</v>
      </c>
      <c r="G2090" s="38" t="s">
        <v>166</v>
      </c>
      <c r="H2090" s="38" t="s">
        <v>166</v>
      </c>
      <c r="I2090" s="38">
        <v>0</v>
      </c>
      <c r="J2090" s="5">
        <v>0</v>
      </c>
      <c r="K2090" s="5" t="s">
        <v>166</v>
      </c>
      <c r="L2090" s="5" t="s">
        <v>166</v>
      </c>
    </row>
    <row r="2091" spans="1:12" ht="37.5">
      <c r="A2091" s="67"/>
      <c r="B2091" s="70"/>
      <c r="C2091" s="56"/>
      <c r="D2091" s="12" t="s">
        <v>163</v>
      </c>
      <c r="E2091" s="38">
        <v>0</v>
      </c>
      <c r="F2091" s="38" t="s">
        <v>166</v>
      </c>
      <c r="G2091" s="38" t="s">
        <v>166</v>
      </c>
      <c r="H2091" s="38" t="s">
        <v>166</v>
      </c>
      <c r="I2091" s="40">
        <v>0</v>
      </c>
      <c r="J2091" s="5">
        <v>0</v>
      </c>
      <c r="K2091" s="5" t="s">
        <v>166</v>
      </c>
      <c r="L2091" s="5" t="s">
        <v>166</v>
      </c>
    </row>
    <row r="2092" spans="1:12">
      <c r="A2092" s="65" t="s">
        <v>538</v>
      </c>
      <c r="B2092" s="68" t="s">
        <v>82</v>
      </c>
      <c r="C2092" s="54" t="s">
        <v>3</v>
      </c>
      <c r="D2092" s="11" t="s">
        <v>1</v>
      </c>
      <c r="E2092" s="38">
        <f>E2093+E2095+E2097+E2099+E2100</f>
        <v>760</v>
      </c>
      <c r="F2092" s="38" t="s">
        <v>166</v>
      </c>
      <c r="G2092" s="38" t="s">
        <v>166</v>
      </c>
      <c r="H2092" s="38" t="s">
        <v>166</v>
      </c>
      <c r="I2092" s="38">
        <f>I2093+I2095+I2097+I2099+I2100</f>
        <v>0</v>
      </c>
      <c r="J2092" s="5">
        <f>I2092/E2092*100</f>
        <v>0</v>
      </c>
      <c r="K2092" s="5" t="s">
        <v>166</v>
      </c>
      <c r="L2092" s="5" t="s">
        <v>166</v>
      </c>
    </row>
    <row r="2093" spans="1:12">
      <c r="A2093" s="66"/>
      <c r="B2093" s="69"/>
      <c r="C2093" s="55"/>
      <c r="D2093" s="12" t="s">
        <v>2</v>
      </c>
      <c r="E2093" s="38">
        <f>E2102</f>
        <v>760</v>
      </c>
      <c r="F2093" s="38">
        <f t="shared" ref="F2093:I2093" si="418">F2102</f>
        <v>2250</v>
      </c>
      <c r="G2093" s="38">
        <f t="shared" si="418"/>
        <v>2174</v>
      </c>
      <c r="H2093" s="38">
        <f t="shared" si="418"/>
        <v>0</v>
      </c>
      <c r="I2093" s="38">
        <f t="shared" si="418"/>
        <v>0</v>
      </c>
      <c r="J2093" s="5">
        <f t="shared" ref="J2093" si="419">I2093/E2093*100</f>
        <v>0</v>
      </c>
      <c r="K2093" s="5">
        <f>H2093/F2093*100</f>
        <v>0</v>
      </c>
      <c r="L2093" s="5">
        <f>H2093/G2093*100</f>
        <v>0</v>
      </c>
    </row>
    <row r="2094" spans="1:12" ht="37.5">
      <c r="A2094" s="66"/>
      <c r="B2094" s="69"/>
      <c r="C2094" s="55"/>
      <c r="D2094" s="12" t="s">
        <v>153</v>
      </c>
      <c r="E2094" s="38">
        <f t="shared" ref="E2094:I2100" si="420">E2103</f>
        <v>0</v>
      </c>
      <c r="F2094" s="38">
        <f t="shared" si="420"/>
        <v>0</v>
      </c>
      <c r="G2094" s="38">
        <f t="shared" si="420"/>
        <v>0</v>
      </c>
      <c r="H2094" s="38">
        <f t="shared" si="420"/>
        <v>0</v>
      </c>
      <c r="I2094" s="38">
        <f t="shared" si="420"/>
        <v>0</v>
      </c>
      <c r="J2094" s="5">
        <v>0</v>
      </c>
      <c r="K2094" s="5">
        <v>0</v>
      </c>
      <c r="L2094" s="5">
        <v>0</v>
      </c>
    </row>
    <row r="2095" spans="1:12" ht="37.5">
      <c r="A2095" s="66"/>
      <c r="B2095" s="69"/>
      <c r="C2095" s="55"/>
      <c r="D2095" s="12" t="s">
        <v>6</v>
      </c>
      <c r="E2095" s="38">
        <f t="shared" si="420"/>
        <v>0</v>
      </c>
      <c r="F2095" s="38">
        <f t="shared" si="420"/>
        <v>0</v>
      </c>
      <c r="G2095" s="38">
        <f t="shared" si="420"/>
        <v>0</v>
      </c>
      <c r="H2095" s="38">
        <f t="shared" si="420"/>
        <v>0</v>
      </c>
      <c r="I2095" s="38">
        <f t="shared" si="420"/>
        <v>0</v>
      </c>
      <c r="J2095" s="5">
        <v>0</v>
      </c>
      <c r="K2095" s="5">
        <v>0</v>
      </c>
      <c r="L2095" s="5">
        <v>0</v>
      </c>
    </row>
    <row r="2096" spans="1:12" ht="56.25">
      <c r="A2096" s="66"/>
      <c r="B2096" s="69"/>
      <c r="C2096" s="55"/>
      <c r="D2096" s="13" t="s">
        <v>154</v>
      </c>
      <c r="E2096" s="38">
        <f t="shared" si="420"/>
        <v>0</v>
      </c>
      <c r="F2096" s="38">
        <f t="shared" si="420"/>
        <v>0</v>
      </c>
      <c r="G2096" s="38">
        <f t="shared" si="420"/>
        <v>0</v>
      </c>
      <c r="H2096" s="38">
        <f t="shared" si="420"/>
        <v>0</v>
      </c>
      <c r="I2096" s="38">
        <f t="shared" si="420"/>
        <v>0</v>
      </c>
      <c r="J2096" s="5">
        <v>0</v>
      </c>
      <c r="K2096" s="5">
        <v>0</v>
      </c>
      <c r="L2096" s="5">
        <v>0</v>
      </c>
    </row>
    <row r="2097" spans="1:12" ht="75">
      <c r="A2097" s="66"/>
      <c r="B2097" s="69"/>
      <c r="C2097" s="55"/>
      <c r="D2097" s="13" t="s">
        <v>159</v>
      </c>
      <c r="E2097" s="38">
        <f t="shared" si="420"/>
        <v>0</v>
      </c>
      <c r="F2097" s="38">
        <f t="shared" si="420"/>
        <v>0</v>
      </c>
      <c r="G2097" s="38">
        <f t="shared" si="420"/>
        <v>0</v>
      </c>
      <c r="H2097" s="38">
        <f t="shared" si="420"/>
        <v>0</v>
      </c>
      <c r="I2097" s="38">
        <f t="shared" si="420"/>
        <v>0</v>
      </c>
      <c r="J2097" s="5">
        <v>0</v>
      </c>
      <c r="K2097" s="5">
        <v>0</v>
      </c>
      <c r="L2097" s="5">
        <v>0</v>
      </c>
    </row>
    <row r="2098" spans="1:12" ht="56.25">
      <c r="A2098" s="66"/>
      <c r="B2098" s="69"/>
      <c r="C2098" s="55"/>
      <c r="D2098" s="13" t="s">
        <v>154</v>
      </c>
      <c r="E2098" s="38">
        <f t="shared" si="420"/>
        <v>0</v>
      </c>
      <c r="F2098" s="38">
        <f t="shared" si="420"/>
        <v>0</v>
      </c>
      <c r="G2098" s="38">
        <f t="shared" si="420"/>
        <v>0</v>
      </c>
      <c r="H2098" s="38">
        <f t="shared" si="420"/>
        <v>0</v>
      </c>
      <c r="I2098" s="38">
        <f t="shared" si="420"/>
        <v>0</v>
      </c>
      <c r="J2098" s="5">
        <v>0</v>
      </c>
      <c r="K2098" s="5">
        <v>0</v>
      </c>
      <c r="L2098" s="5">
        <v>0</v>
      </c>
    </row>
    <row r="2099" spans="1:12">
      <c r="A2099" s="66"/>
      <c r="B2099" s="69"/>
      <c r="C2099" s="55"/>
      <c r="D2099" s="12" t="s">
        <v>162</v>
      </c>
      <c r="E2099" s="38">
        <f t="shared" si="420"/>
        <v>0</v>
      </c>
      <c r="F2099" s="38" t="str">
        <f t="shared" si="420"/>
        <v>х</v>
      </c>
      <c r="G2099" s="38" t="str">
        <f t="shared" si="420"/>
        <v>х</v>
      </c>
      <c r="H2099" s="38" t="str">
        <f t="shared" si="420"/>
        <v>х</v>
      </c>
      <c r="I2099" s="38">
        <f t="shared" si="420"/>
        <v>0</v>
      </c>
      <c r="J2099" s="5">
        <v>0</v>
      </c>
      <c r="K2099" s="5" t="s">
        <v>166</v>
      </c>
      <c r="L2099" s="5" t="s">
        <v>166</v>
      </c>
    </row>
    <row r="2100" spans="1:12" ht="37.5">
      <c r="A2100" s="67"/>
      <c r="B2100" s="70"/>
      <c r="C2100" s="56"/>
      <c r="D2100" s="12" t="s">
        <v>163</v>
      </c>
      <c r="E2100" s="38">
        <f t="shared" si="420"/>
        <v>0</v>
      </c>
      <c r="F2100" s="38" t="str">
        <f t="shared" si="420"/>
        <v>х</v>
      </c>
      <c r="G2100" s="38" t="str">
        <f t="shared" si="420"/>
        <v>х</v>
      </c>
      <c r="H2100" s="38" t="str">
        <f t="shared" si="420"/>
        <v>х</v>
      </c>
      <c r="I2100" s="38">
        <f t="shared" si="420"/>
        <v>0</v>
      </c>
      <c r="J2100" s="5">
        <v>0</v>
      </c>
      <c r="K2100" s="5" t="s">
        <v>166</v>
      </c>
      <c r="L2100" s="5" t="s">
        <v>166</v>
      </c>
    </row>
    <row r="2101" spans="1:12">
      <c r="A2101" s="94" t="s">
        <v>539</v>
      </c>
      <c r="B2101" s="97" t="s">
        <v>540</v>
      </c>
      <c r="C2101" s="54" t="s">
        <v>3</v>
      </c>
      <c r="D2101" s="11" t="s">
        <v>1</v>
      </c>
      <c r="E2101" s="38">
        <f>E2102+E2104+E2106+E2108+E2109</f>
        <v>760</v>
      </c>
      <c r="F2101" s="38" t="s">
        <v>166</v>
      </c>
      <c r="G2101" s="38" t="s">
        <v>166</v>
      </c>
      <c r="H2101" s="38" t="s">
        <v>166</v>
      </c>
      <c r="I2101" s="38">
        <f>I2102+I2104+I2106+I2108+I2109</f>
        <v>0</v>
      </c>
      <c r="J2101" s="5">
        <f>I2101/E2101*100</f>
        <v>0</v>
      </c>
      <c r="K2101" s="5" t="s">
        <v>166</v>
      </c>
      <c r="L2101" s="5" t="s">
        <v>166</v>
      </c>
    </row>
    <row r="2102" spans="1:12">
      <c r="A2102" s="95"/>
      <c r="B2102" s="98"/>
      <c r="C2102" s="55"/>
      <c r="D2102" s="12" t="s">
        <v>2</v>
      </c>
      <c r="E2102" s="38">
        <v>760</v>
      </c>
      <c r="F2102" s="41">
        <v>2250</v>
      </c>
      <c r="G2102" s="41">
        <v>2174</v>
      </c>
      <c r="H2102" s="40">
        <v>0</v>
      </c>
      <c r="I2102" s="40">
        <v>0</v>
      </c>
      <c r="J2102" s="5">
        <f t="shared" ref="J2102" si="421">I2102/E2102*100</f>
        <v>0</v>
      </c>
      <c r="K2102" s="5">
        <f>H2102/F2102*100</f>
        <v>0</v>
      </c>
      <c r="L2102" s="5">
        <f>H2102/G2102*100</f>
        <v>0</v>
      </c>
    </row>
    <row r="2103" spans="1:12" ht="37.5">
      <c r="A2103" s="95"/>
      <c r="B2103" s="98"/>
      <c r="C2103" s="55"/>
      <c r="D2103" s="12" t="s">
        <v>153</v>
      </c>
      <c r="E2103" s="38">
        <v>0</v>
      </c>
      <c r="F2103" s="38">
        <v>0</v>
      </c>
      <c r="G2103" s="38">
        <v>0</v>
      </c>
      <c r="H2103" s="38">
        <v>0</v>
      </c>
      <c r="I2103" s="38">
        <v>0</v>
      </c>
      <c r="J2103" s="5">
        <v>0</v>
      </c>
      <c r="K2103" s="5">
        <v>0</v>
      </c>
      <c r="L2103" s="5">
        <v>0</v>
      </c>
    </row>
    <row r="2104" spans="1:12" ht="37.5">
      <c r="A2104" s="95"/>
      <c r="B2104" s="98"/>
      <c r="C2104" s="55"/>
      <c r="D2104" s="12" t="s">
        <v>6</v>
      </c>
      <c r="E2104" s="38">
        <v>0</v>
      </c>
      <c r="F2104" s="38">
        <v>0</v>
      </c>
      <c r="G2104" s="38">
        <v>0</v>
      </c>
      <c r="H2104" s="38">
        <v>0</v>
      </c>
      <c r="I2104" s="38">
        <v>0</v>
      </c>
      <c r="J2104" s="5">
        <v>0</v>
      </c>
      <c r="K2104" s="5">
        <v>0</v>
      </c>
      <c r="L2104" s="5">
        <v>0</v>
      </c>
    </row>
    <row r="2105" spans="1:12" ht="56.25">
      <c r="A2105" s="95"/>
      <c r="B2105" s="98"/>
      <c r="C2105" s="55"/>
      <c r="D2105" s="13" t="s">
        <v>154</v>
      </c>
      <c r="E2105" s="38">
        <v>0</v>
      </c>
      <c r="F2105" s="38">
        <v>0</v>
      </c>
      <c r="G2105" s="38">
        <v>0</v>
      </c>
      <c r="H2105" s="38">
        <v>0</v>
      </c>
      <c r="I2105" s="38">
        <v>0</v>
      </c>
      <c r="J2105" s="5">
        <v>0</v>
      </c>
      <c r="K2105" s="5">
        <v>0</v>
      </c>
      <c r="L2105" s="5">
        <v>0</v>
      </c>
    </row>
    <row r="2106" spans="1:12" ht="75">
      <c r="A2106" s="95"/>
      <c r="B2106" s="98"/>
      <c r="C2106" s="55"/>
      <c r="D2106" s="13" t="s">
        <v>159</v>
      </c>
      <c r="E2106" s="38">
        <v>0</v>
      </c>
      <c r="F2106" s="38">
        <v>0</v>
      </c>
      <c r="G2106" s="38">
        <v>0</v>
      </c>
      <c r="H2106" s="38">
        <v>0</v>
      </c>
      <c r="I2106" s="38">
        <v>0</v>
      </c>
      <c r="J2106" s="5">
        <v>0</v>
      </c>
      <c r="K2106" s="5">
        <v>0</v>
      </c>
      <c r="L2106" s="5">
        <v>0</v>
      </c>
    </row>
    <row r="2107" spans="1:12" ht="56.25">
      <c r="A2107" s="95"/>
      <c r="B2107" s="98"/>
      <c r="C2107" s="55"/>
      <c r="D2107" s="13" t="s">
        <v>154</v>
      </c>
      <c r="E2107" s="38">
        <v>0</v>
      </c>
      <c r="F2107" s="38">
        <v>0</v>
      </c>
      <c r="G2107" s="38">
        <v>0</v>
      </c>
      <c r="H2107" s="38">
        <v>0</v>
      </c>
      <c r="I2107" s="38">
        <v>0</v>
      </c>
      <c r="J2107" s="5">
        <v>0</v>
      </c>
      <c r="K2107" s="5">
        <v>0</v>
      </c>
      <c r="L2107" s="5">
        <v>0</v>
      </c>
    </row>
    <row r="2108" spans="1:12">
      <c r="A2108" s="95"/>
      <c r="B2108" s="98"/>
      <c r="C2108" s="55"/>
      <c r="D2108" s="12" t="s">
        <v>162</v>
      </c>
      <c r="E2108" s="38">
        <v>0</v>
      </c>
      <c r="F2108" s="38" t="s">
        <v>166</v>
      </c>
      <c r="G2108" s="38" t="s">
        <v>166</v>
      </c>
      <c r="H2108" s="38" t="s">
        <v>166</v>
      </c>
      <c r="I2108" s="38">
        <v>0</v>
      </c>
      <c r="J2108" s="5">
        <v>0</v>
      </c>
      <c r="K2108" s="5" t="s">
        <v>166</v>
      </c>
      <c r="L2108" s="5" t="s">
        <v>166</v>
      </c>
    </row>
    <row r="2109" spans="1:12" ht="37.5">
      <c r="A2109" s="96"/>
      <c r="B2109" s="99"/>
      <c r="C2109" s="56"/>
      <c r="D2109" s="12" t="s">
        <v>163</v>
      </c>
      <c r="E2109" s="38">
        <v>0</v>
      </c>
      <c r="F2109" s="38" t="s">
        <v>166</v>
      </c>
      <c r="G2109" s="38" t="s">
        <v>166</v>
      </c>
      <c r="H2109" s="38" t="s">
        <v>166</v>
      </c>
      <c r="I2109" s="40">
        <v>0</v>
      </c>
      <c r="J2109" s="5">
        <v>0</v>
      </c>
      <c r="K2109" s="5" t="s">
        <v>166</v>
      </c>
      <c r="L2109" s="5" t="s">
        <v>166</v>
      </c>
    </row>
    <row r="2110" spans="1:12">
      <c r="A2110" s="65" t="s">
        <v>541</v>
      </c>
      <c r="B2110" s="68" t="s">
        <v>542</v>
      </c>
      <c r="C2110" s="54" t="s">
        <v>3</v>
      </c>
      <c r="D2110" s="11" t="s">
        <v>1</v>
      </c>
      <c r="E2110" s="38">
        <f>E2111+E2113+E2115+E2117+E2118</f>
        <v>300</v>
      </c>
      <c r="F2110" s="38" t="s">
        <v>166</v>
      </c>
      <c r="G2110" s="38" t="s">
        <v>166</v>
      </c>
      <c r="H2110" s="38" t="s">
        <v>166</v>
      </c>
      <c r="I2110" s="38">
        <f>I2111+I2113+I2115+I2117+I2118</f>
        <v>0</v>
      </c>
      <c r="J2110" s="5">
        <f>I2110/E2110*100</f>
        <v>0</v>
      </c>
      <c r="K2110" s="5" t="s">
        <v>166</v>
      </c>
      <c r="L2110" s="5" t="s">
        <v>166</v>
      </c>
    </row>
    <row r="2111" spans="1:12">
      <c r="A2111" s="66"/>
      <c r="B2111" s="69"/>
      <c r="C2111" s="55"/>
      <c r="D2111" s="12" t="s">
        <v>2</v>
      </c>
      <c r="E2111" s="38">
        <f>E2120+E2129</f>
        <v>300</v>
      </c>
      <c r="F2111" s="38">
        <f t="shared" ref="F2111:I2111" si="422">F2120+F2129</f>
        <v>300</v>
      </c>
      <c r="G2111" s="38">
        <f t="shared" si="422"/>
        <v>270</v>
      </c>
      <c r="H2111" s="38">
        <f t="shared" si="422"/>
        <v>0</v>
      </c>
      <c r="I2111" s="38">
        <f t="shared" si="422"/>
        <v>0</v>
      </c>
      <c r="J2111" s="5">
        <f t="shared" ref="J2111" si="423">I2111/E2111*100</f>
        <v>0</v>
      </c>
      <c r="K2111" s="5">
        <f>H2111/F2111*100</f>
        <v>0</v>
      </c>
      <c r="L2111" s="5">
        <f>H2111/G2111*100</f>
        <v>0</v>
      </c>
    </row>
    <row r="2112" spans="1:12" ht="37.5">
      <c r="A2112" s="66"/>
      <c r="B2112" s="69"/>
      <c r="C2112" s="55"/>
      <c r="D2112" s="12" t="s">
        <v>153</v>
      </c>
      <c r="E2112" s="38">
        <f t="shared" ref="E2112:I2118" si="424">E2121+E2130</f>
        <v>0</v>
      </c>
      <c r="F2112" s="38">
        <f t="shared" si="424"/>
        <v>0</v>
      </c>
      <c r="G2112" s="38">
        <f t="shared" si="424"/>
        <v>0</v>
      </c>
      <c r="H2112" s="38">
        <f t="shared" si="424"/>
        <v>0</v>
      </c>
      <c r="I2112" s="38">
        <f t="shared" si="424"/>
        <v>0</v>
      </c>
      <c r="J2112" s="5">
        <v>0</v>
      </c>
      <c r="K2112" s="5">
        <v>0</v>
      </c>
      <c r="L2112" s="5">
        <v>0</v>
      </c>
    </row>
    <row r="2113" spans="1:12" ht="37.5">
      <c r="A2113" s="66"/>
      <c r="B2113" s="69"/>
      <c r="C2113" s="55"/>
      <c r="D2113" s="12" t="s">
        <v>6</v>
      </c>
      <c r="E2113" s="38">
        <f t="shared" si="424"/>
        <v>0</v>
      </c>
      <c r="F2113" s="38">
        <f t="shared" si="424"/>
        <v>0</v>
      </c>
      <c r="G2113" s="38">
        <f t="shared" si="424"/>
        <v>0</v>
      </c>
      <c r="H2113" s="38">
        <f t="shared" si="424"/>
        <v>0</v>
      </c>
      <c r="I2113" s="38">
        <f t="shared" si="424"/>
        <v>0</v>
      </c>
      <c r="J2113" s="5">
        <v>0</v>
      </c>
      <c r="K2113" s="5">
        <v>0</v>
      </c>
      <c r="L2113" s="5">
        <v>0</v>
      </c>
    </row>
    <row r="2114" spans="1:12" ht="56.25">
      <c r="A2114" s="66"/>
      <c r="B2114" s="69"/>
      <c r="C2114" s="55"/>
      <c r="D2114" s="13" t="s">
        <v>154</v>
      </c>
      <c r="E2114" s="38">
        <f t="shared" si="424"/>
        <v>0</v>
      </c>
      <c r="F2114" s="38">
        <f t="shared" si="424"/>
        <v>0</v>
      </c>
      <c r="G2114" s="38">
        <f t="shared" si="424"/>
        <v>0</v>
      </c>
      <c r="H2114" s="38">
        <f t="shared" si="424"/>
        <v>0</v>
      </c>
      <c r="I2114" s="38">
        <f t="shared" si="424"/>
        <v>0</v>
      </c>
      <c r="J2114" s="5">
        <v>0</v>
      </c>
      <c r="K2114" s="5">
        <v>0</v>
      </c>
      <c r="L2114" s="5">
        <v>0</v>
      </c>
    </row>
    <row r="2115" spans="1:12" ht="75">
      <c r="A2115" s="66"/>
      <c r="B2115" s="69"/>
      <c r="C2115" s="55"/>
      <c r="D2115" s="13" t="s">
        <v>159</v>
      </c>
      <c r="E2115" s="38">
        <f t="shared" si="424"/>
        <v>0</v>
      </c>
      <c r="F2115" s="38">
        <f t="shared" si="424"/>
        <v>0</v>
      </c>
      <c r="G2115" s="38">
        <f t="shared" si="424"/>
        <v>0</v>
      </c>
      <c r="H2115" s="38">
        <f t="shared" si="424"/>
        <v>0</v>
      </c>
      <c r="I2115" s="38">
        <f t="shared" si="424"/>
        <v>0</v>
      </c>
      <c r="J2115" s="5">
        <v>0</v>
      </c>
      <c r="K2115" s="5">
        <v>0</v>
      </c>
      <c r="L2115" s="5">
        <v>0</v>
      </c>
    </row>
    <row r="2116" spans="1:12" ht="56.25">
      <c r="A2116" s="66"/>
      <c r="B2116" s="69"/>
      <c r="C2116" s="55"/>
      <c r="D2116" s="13" t="s">
        <v>154</v>
      </c>
      <c r="E2116" s="38">
        <f t="shared" si="424"/>
        <v>0</v>
      </c>
      <c r="F2116" s="38">
        <f t="shared" si="424"/>
        <v>0</v>
      </c>
      <c r="G2116" s="38">
        <f t="shared" si="424"/>
        <v>0</v>
      </c>
      <c r="H2116" s="38">
        <f t="shared" si="424"/>
        <v>0</v>
      </c>
      <c r="I2116" s="38">
        <f t="shared" si="424"/>
        <v>0</v>
      </c>
      <c r="J2116" s="5">
        <v>0</v>
      </c>
      <c r="K2116" s="5">
        <v>0</v>
      </c>
      <c r="L2116" s="5">
        <v>0</v>
      </c>
    </row>
    <row r="2117" spans="1:12">
      <c r="A2117" s="66"/>
      <c r="B2117" s="69"/>
      <c r="C2117" s="55"/>
      <c r="D2117" s="12" t="s">
        <v>162</v>
      </c>
      <c r="E2117" s="38">
        <f t="shared" si="424"/>
        <v>0</v>
      </c>
      <c r="F2117" s="38" t="s">
        <v>166</v>
      </c>
      <c r="G2117" s="38" t="s">
        <v>166</v>
      </c>
      <c r="H2117" s="38" t="s">
        <v>166</v>
      </c>
      <c r="I2117" s="38">
        <f t="shared" si="424"/>
        <v>0</v>
      </c>
      <c r="J2117" s="5">
        <v>0</v>
      </c>
      <c r="K2117" s="5" t="s">
        <v>166</v>
      </c>
      <c r="L2117" s="5" t="s">
        <v>166</v>
      </c>
    </row>
    <row r="2118" spans="1:12" ht="37.5">
      <c r="A2118" s="67"/>
      <c r="B2118" s="70"/>
      <c r="C2118" s="56"/>
      <c r="D2118" s="12" t="s">
        <v>163</v>
      </c>
      <c r="E2118" s="38">
        <f t="shared" si="424"/>
        <v>0</v>
      </c>
      <c r="F2118" s="38" t="s">
        <v>166</v>
      </c>
      <c r="G2118" s="38" t="s">
        <v>166</v>
      </c>
      <c r="H2118" s="38" t="s">
        <v>166</v>
      </c>
      <c r="I2118" s="38">
        <f t="shared" si="424"/>
        <v>0</v>
      </c>
      <c r="J2118" s="5">
        <v>0</v>
      </c>
      <c r="K2118" s="5" t="s">
        <v>166</v>
      </c>
      <c r="L2118" s="5" t="s">
        <v>166</v>
      </c>
    </row>
    <row r="2119" spans="1:12" hidden="1">
      <c r="A2119" s="65" t="s">
        <v>543</v>
      </c>
      <c r="B2119" s="68" t="s">
        <v>544</v>
      </c>
      <c r="C2119" s="54" t="s">
        <v>3</v>
      </c>
      <c r="D2119" s="11" t="s">
        <v>1</v>
      </c>
      <c r="E2119" s="38">
        <f>E2120+E2122+E2124+E2126+E2127</f>
        <v>0</v>
      </c>
      <c r="F2119" s="38" t="s">
        <v>166</v>
      </c>
      <c r="G2119" s="38" t="s">
        <v>166</v>
      </c>
      <c r="H2119" s="38" t="s">
        <v>166</v>
      </c>
      <c r="I2119" s="38">
        <f>I2120+I2122+I2124+I2126+I2127</f>
        <v>0</v>
      </c>
      <c r="J2119" s="5" t="e">
        <f>I2119/E2119*100</f>
        <v>#DIV/0!</v>
      </c>
      <c r="K2119" s="5" t="s">
        <v>166</v>
      </c>
      <c r="L2119" s="5" t="s">
        <v>166</v>
      </c>
    </row>
    <row r="2120" spans="1:12" hidden="1">
      <c r="A2120" s="66"/>
      <c r="B2120" s="69"/>
      <c r="C2120" s="55"/>
      <c r="D2120" s="12" t="s">
        <v>2</v>
      </c>
      <c r="E2120" s="38">
        <v>0</v>
      </c>
      <c r="F2120" s="40"/>
      <c r="G2120" s="40"/>
      <c r="H2120" s="40"/>
      <c r="I2120" s="40"/>
      <c r="J2120" s="5" t="e">
        <f t="shared" ref="J2120" si="425">I2120/E2120*100</f>
        <v>#DIV/0!</v>
      </c>
      <c r="K2120" s="5" t="e">
        <f>H2120/F2120*100</f>
        <v>#DIV/0!</v>
      </c>
      <c r="L2120" s="5" t="e">
        <f>H2120/G2120*100</f>
        <v>#DIV/0!</v>
      </c>
    </row>
    <row r="2121" spans="1:12" ht="37.5" hidden="1">
      <c r="A2121" s="66"/>
      <c r="B2121" s="69"/>
      <c r="C2121" s="55"/>
      <c r="D2121" s="12" t="s">
        <v>153</v>
      </c>
      <c r="E2121" s="38"/>
      <c r="F2121" s="40"/>
      <c r="G2121" s="40"/>
      <c r="H2121" s="40"/>
      <c r="I2121" s="40"/>
      <c r="J2121" s="5">
        <v>0</v>
      </c>
      <c r="K2121" s="5">
        <v>0</v>
      </c>
      <c r="L2121" s="5">
        <v>0</v>
      </c>
    </row>
    <row r="2122" spans="1:12" ht="37.5" hidden="1">
      <c r="A2122" s="66"/>
      <c r="B2122" s="69"/>
      <c r="C2122" s="55"/>
      <c r="D2122" s="12" t="s">
        <v>6</v>
      </c>
      <c r="E2122" s="38">
        <v>0</v>
      </c>
      <c r="F2122" s="40"/>
      <c r="G2122" s="40"/>
      <c r="H2122" s="40"/>
      <c r="I2122" s="40"/>
      <c r="J2122" s="5">
        <v>0</v>
      </c>
      <c r="K2122" s="5">
        <v>0</v>
      </c>
      <c r="L2122" s="5">
        <v>0</v>
      </c>
    </row>
    <row r="2123" spans="1:12" ht="56.25" hidden="1">
      <c r="A2123" s="66"/>
      <c r="B2123" s="69"/>
      <c r="C2123" s="55"/>
      <c r="D2123" s="13" t="s">
        <v>154</v>
      </c>
      <c r="E2123" s="38"/>
      <c r="F2123" s="40"/>
      <c r="G2123" s="40"/>
      <c r="H2123" s="40"/>
      <c r="I2123" s="40"/>
      <c r="J2123" s="5">
        <v>0</v>
      </c>
      <c r="K2123" s="5">
        <v>0</v>
      </c>
      <c r="L2123" s="5">
        <v>0</v>
      </c>
    </row>
    <row r="2124" spans="1:12" ht="75" hidden="1">
      <c r="A2124" s="66"/>
      <c r="B2124" s="69"/>
      <c r="C2124" s="55"/>
      <c r="D2124" s="13" t="s">
        <v>159</v>
      </c>
      <c r="E2124" s="38">
        <v>0</v>
      </c>
      <c r="F2124" s="40"/>
      <c r="G2124" s="40"/>
      <c r="H2124" s="40"/>
      <c r="I2124" s="40"/>
      <c r="J2124" s="5">
        <v>0</v>
      </c>
      <c r="K2124" s="5">
        <v>0</v>
      </c>
      <c r="L2124" s="5">
        <v>0</v>
      </c>
    </row>
    <row r="2125" spans="1:12" ht="56.25" hidden="1">
      <c r="A2125" s="66"/>
      <c r="B2125" s="69"/>
      <c r="C2125" s="55"/>
      <c r="D2125" s="13" t="s">
        <v>154</v>
      </c>
      <c r="E2125" s="38"/>
      <c r="F2125" s="40"/>
      <c r="G2125" s="40"/>
      <c r="H2125" s="40"/>
      <c r="I2125" s="40"/>
      <c r="J2125" s="5">
        <v>0</v>
      </c>
      <c r="K2125" s="5">
        <v>0</v>
      </c>
      <c r="L2125" s="5">
        <v>0</v>
      </c>
    </row>
    <row r="2126" spans="1:12" hidden="1">
      <c r="A2126" s="66"/>
      <c r="B2126" s="69"/>
      <c r="C2126" s="55"/>
      <c r="D2126" s="12" t="s">
        <v>162</v>
      </c>
      <c r="E2126" s="38">
        <v>0</v>
      </c>
      <c r="F2126" s="38" t="s">
        <v>166</v>
      </c>
      <c r="G2126" s="38" t="s">
        <v>166</v>
      </c>
      <c r="H2126" s="38" t="s">
        <v>166</v>
      </c>
      <c r="I2126" s="40"/>
      <c r="J2126" s="5">
        <v>0</v>
      </c>
      <c r="K2126" s="5" t="s">
        <v>166</v>
      </c>
      <c r="L2126" s="5" t="s">
        <v>166</v>
      </c>
    </row>
    <row r="2127" spans="1:12" ht="37.5" hidden="1">
      <c r="A2127" s="67"/>
      <c r="B2127" s="70"/>
      <c r="C2127" s="56"/>
      <c r="D2127" s="12" t="s">
        <v>163</v>
      </c>
      <c r="E2127" s="38">
        <v>0</v>
      </c>
      <c r="F2127" s="38" t="s">
        <v>166</v>
      </c>
      <c r="G2127" s="38" t="s">
        <v>166</v>
      </c>
      <c r="H2127" s="38" t="s">
        <v>166</v>
      </c>
      <c r="I2127" s="40"/>
      <c r="J2127" s="5">
        <v>0</v>
      </c>
      <c r="K2127" s="5" t="s">
        <v>166</v>
      </c>
      <c r="L2127" s="5" t="s">
        <v>166</v>
      </c>
    </row>
    <row r="2128" spans="1:12">
      <c r="A2128" s="65" t="s">
        <v>545</v>
      </c>
      <c r="B2128" s="68" t="s">
        <v>196</v>
      </c>
      <c r="C2128" s="54" t="s">
        <v>3</v>
      </c>
      <c r="D2128" s="11" t="s">
        <v>1</v>
      </c>
      <c r="E2128" s="38">
        <f>E2129+E2131+E2133+E2135+E2136</f>
        <v>300</v>
      </c>
      <c r="F2128" s="38" t="s">
        <v>166</v>
      </c>
      <c r="G2128" s="38" t="s">
        <v>166</v>
      </c>
      <c r="H2128" s="38" t="s">
        <v>166</v>
      </c>
      <c r="I2128" s="38">
        <f>I2129+I2131+I2133+I2135+I2136</f>
        <v>0</v>
      </c>
      <c r="J2128" s="5">
        <f>I2128/E2128*100</f>
        <v>0</v>
      </c>
      <c r="K2128" s="5" t="s">
        <v>166</v>
      </c>
      <c r="L2128" s="5" t="s">
        <v>166</v>
      </c>
    </row>
    <row r="2129" spans="1:12">
      <c r="A2129" s="66"/>
      <c r="B2129" s="69"/>
      <c r="C2129" s="55"/>
      <c r="D2129" s="12" t="s">
        <v>2</v>
      </c>
      <c r="E2129" s="38">
        <v>300</v>
      </c>
      <c r="F2129" s="38">
        <v>300</v>
      </c>
      <c r="G2129" s="41">
        <v>270</v>
      </c>
      <c r="H2129" s="40">
        <v>0</v>
      </c>
      <c r="I2129" s="40">
        <v>0</v>
      </c>
      <c r="J2129" s="5">
        <f t="shared" ref="J2129" si="426">I2129/E2129*100</f>
        <v>0</v>
      </c>
      <c r="K2129" s="5">
        <f>H2129/F2129*100</f>
        <v>0</v>
      </c>
      <c r="L2129" s="5">
        <f>H2129/G2129*100</f>
        <v>0</v>
      </c>
    </row>
    <row r="2130" spans="1:12" ht="37.5">
      <c r="A2130" s="66"/>
      <c r="B2130" s="69"/>
      <c r="C2130" s="55"/>
      <c r="D2130" s="12" t="s">
        <v>153</v>
      </c>
      <c r="E2130" s="38">
        <v>0</v>
      </c>
      <c r="F2130" s="38">
        <v>0</v>
      </c>
      <c r="G2130" s="38">
        <v>0</v>
      </c>
      <c r="H2130" s="38">
        <v>0</v>
      </c>
      <c r="I2130" s="38">
        <v>0</v>
      </c>
      <c r="J2130" s="5">
        <v>0</v>
      </c>
      <c r="K2130" s="5">
        <v>0</v>
      </c>
      <c r="L2130" s="5">
        <v>0</v>
      </c>
    </row>
    <row r="2131" spans="1:12" ht="37.5">
      <c r="A2131" s="66"/>
      <c r="B2131" s="69"/>
      <c r="C2131" s="55"/>
      <c r="D2131" s="12" t="s">
        <v>6</v>
      </c>
      <c r="E2131" s="38">
        <v>0</v>
      </c>
      <c r="F2131" s="38">
        <v>0</v>
      </c>
      <c r="G2131" s="38">
        <v>0</v>
      </c>
      <c r="H2131" s="38">
        <v>0</v>
      </c>
      <c r="I2131" s="38">
        <v>0</v>
      </c>
      <c r="J2131" s="5">
        <v>0</v>
      </c>
      <c r="K2131" s="5">
        <v>0</v>
      </c>
      <c r="L2131" s="5">
        <v>0</v>
      </c>
    </row>
    <row r="2132" spans="1:12" ht="56.25">
      <c r="A2132" s="66"/>
      <c r="B2132" s="69"/>
      <c r="C2132" s="55"/>
      <c r="D2132" s="13" t="s">
        <v>154</v>
      </c>
      <c r="E2132" s="38">
        <v>0</v>
      </c>
      <c r="F2132" s="38">
        <v>0</v>
      </c>
      <c r="G2132" s="38">
        <v>0</v>
      </c>
      <c r="H2132" s="38">
        <v>0</v>
      </c>
      <c r="I2132" s="38">
        <v>0</v>
      </c>
      <c r="J2132" s="5">
        <v>0</v>
      </c>
      <c r="K2132" s="5">
        <v>0</v>
      </c>
      <c r="L2132" s="5">
        <v>0</v>
      </c>
    </row>
    <row r="2133" spans="1:12" ht="75">
      <c r="A2133" s="66"/>
      <c r="B2133" s="69"/>
      <c r="C2133" s="55"/>
      <c r="D2133" s="13" t="s">
        <v>159</v>
      </c>
      <c r="E2133" s="38">
        <v>0</v>
      </c>
      <c r="F2133" s="38">
        <v>0</v>
      </c>
      <c r="G2133" s="38">
        <v>0</v>
      </c>
      <c r="H2133" s="38">
        <v>0</v>
      </c>
      <c r="I2133" s="38">
        <v>0</v>
      </c>
      <c r="J2133" s="5">
        <v>0</v>
      </c>
      <c r="K2133" s="5">
        <v>0</v>
      </c>
      <c r="L2133" s="5">
        <v>0</v>
      </c>
    </row>
    <row r="2134" spans="1:12" ht="56.25">
      <c r="A2134" s="66"/>
      <c r="B2134" s="69"/>
      <c r="C2134" s="55"/>
      <c r="D2134" s="13" t="s">
        <v>154</v>
      </c>
      <c r="E2134" s="38">
        <v>0</v>
      </c>
      <c r="F2134" s="38">
        <v>0</v>
      </c>
      <c r="G2134" s="38">
        <v>0</v>
      </c>
      <c r="H2134" s="38">
        <v>0</v>
      </c>
      <c r="I2134" s="38">
        <v>0</v>
      </c>
      <c r="J2134" s="5">
        <v>0</v>
      </c>
      <c r="K2134" s="5">
        <v>0</v>
      </c>
      <c r="L2134" s="5">
        <v>0</v>
      </c>
    </row>
    <row r="2135" spans="1:12">
      <c r="A2135" s="66"/>
      <c r="B2135" s="69"/>
      <c r="C2135" s="55"/>
      <c r="D2135" s="12" t="s">
        <v>162</v>
      </c>
      <c r="E2135" s="38">
        <v>0</v>
      </c>
      <c r="F2135" s="38" t="s">
        <v>166</v>
      </c>
      <c r="G2135" s="38" t="s">
        <v>166</v>
      </c>
      <c r="H2135" s="38" t="s">
        <v>166</v>
      </c>
      <c r="I2135" s="38">
        <v>0</v>
      </c>
      <c r="J2135" s="5">
        <v>0</v>
      </c>
      <c r="K2135" s="5" t="s">
        <v>166</v>
      </c>
      <c r="L2135" s="5" t="s">
        <v>166</v>
      </c>
    </row>
    <row r="2136" spans="1:12" ht="37.5">
      <c r="A2136" s="67"/>
      <c r="B2136" s="70"/>
      <c r="C2136" s="56"/>
      <c r="D2136" s="12" t="s">
        <v>163</v>
      </c>
      <c r="E2136" s="38">
        <v>0</v>
      </c>
      <c r="F2136" s="38" t="s">
        <v>166</v>
      </c>
      <c r="G2136" s="38" t="s">
        <v>166</v>
      </c>
      <c r="H2136" s="38" t="s">
        <v>166</v>
      </c>
      <c r="I2136" s="40">
        <v>0</v>
      </c>
      <c r="J2136" s="5">
        <v>0</v>
      </c>
      <c r="K2136" s="5" t="s">
        <v>166</v>
      </c>
      <c r="L2136" s="5" t="s">
        <v>166</v>
      </c>
    </row>
    <row r="2137" spans="1:12">
      <c r="A2137" s="63" t="s">
        <v>546</v>
      </c>
      <c r="B2137" s="63" t="s">
        <v>8</v>
      </c>
      <c r="C2137" s="54"/>
      <c r="D2137" s="11" t="s">
        <v>1</v>
      </c>
      <c r="E2137" s="38">
        <f>E2138+E2140+E2142+E2144+E2145</f>
        <v>2820974.2</v>
      </c>
      <c r="F2137" s="38" t="s">
        <v>166</v>
      </c>
      <c r="G2137" s="38" t="s">
        <v>166</v>
      </c>
      <c r="H2137" s="38" t="s">
        <v>166</v>
      </c>
      <c r="I2137" s="38">
        <f>I2138+I2140+I2142+I2144+I2145</f>
        <v>579762.6</v>
      </c>
      <c r="J2137" s="5">
        <f>I2137/E2137*100</f>
        <v>20.551857581682238</v>
      </c>
      <c r="K2137" s="5" t="s">
        <v>166</v>
      </c>
      <c r="L2137" s="5" t="s">
        <v>166</v>
      </c>
    </row>
    <row r="2138" spans="1:12">
      <c r="A2138" s="63"/>
      <c r="B2138" s="63"/>
      <c r="C2138" s="55"/>
      <c r="D2138" s="12" t="s">
        <v>2</v>
      </c>
      <c r="E2138" s="38">
        <f>E2148+E2158</f>
        <v>2703736.1</v>
      </c>
      <c r="F2138" s="38">
        <f t="shared" ref="F2138:I2138" si="427">F2148+F2158</f>
        <v>2763948.9000000004</v>
      </c>
      <c r="G2138" s="38">
        <f t="shared" si="427"/>
        <v>2737377.4</v>
      </c>
      <c r="H2138" s="38">
        <f t="shared" si="427"/>
        <v>555001.9</v>
      </c>
      <c r="I2138" s="38">
        <f t="shared" si="427"/>
        <v>555001.9</v>
      </c>
      <c r="J2138" s="5">
        <f t="shared" ref="J2138" si="428">I2138/E2138*100</f>
        <v>20.52722157314096</v>
      </c>
      <c r="K2138" s="5">
        <f>H2138/F2138*100</f>
        <v>20.080034764752703</v>
      </c>
      <c r="L2138" s="5">
        <f>H2138/G2138*100</f>
        <v>20.274950030638816</v>
      </c>
    </row>
    <row r="2139" spans="1:12" ht="37.5">
      <c r="A2139" s="63"/>
      <c r="B2139" s="63"/>
      <c r="C2139" s="55"/>
      <c r="D2139" s="12" t="s">
        <v>153</v>
      </c>
      <c r="E2139" s="38">
        <f t="shared" ref="E2139:I2145" si="429">E2149+E2159</f>
        <v>0</v>
      </c>
      <c r="F2139" s="38">
        <f t="shared" si="429"/>
        <v>0</v>
      </c>
      <c r="G2139" s="38">
        <f t="shared" si="429"/>
        <v>0</v>
      </c>
      <c r="H2139" s="38">
        <f t="shared" si="429"/>
        <v>0</v>
      </c>
      <c r="I2139" s="38">
        <f t="shared" si="429"/>
        <v>0</v>
      </c>
      <c r="J2139" s="5">
        <v>0</v>
      </c>
      <c r="K2139" s="5">
        <v>0</v>
      </c>
      <c r="L2139" s="5">
        <v>0</v>
      </c>
    </row>
    <row r="2140" spans="1:12" ht="37.5">
      <c r="A2140" s="63"/>
      <c r="B2140" s="63"/>
      <c r="C2140" s="55"/>
      <c r="D2140" s="12" t="s">
        <v>6</v>
      </c>
      <c r="E2140" s="38">
        <f t="shared" si="429"/>
        <v>104238.09999999999</v>
      </c>
      <c r="F2140" s="38">
        <f t="shared" si="429"/>
        <v>104238.09999999999</v>
      </c>
      <c r="G2140" s="38">
        <f t="shared" si="429"/>
        <v>104238.09999999999</v>
      </c>
      <c r="H2140" s="38">
        <f t="shared" si="429"/>
        <v>25164.5</v>
      </c>
      <c r="I2140" s="38">
        <f t="shared" si="429"/>
        <v>24760.7</v>
      </c>
      <c r="J2140" s="5">
        <f t="shared" ref="J2140" si="430">I2140/E2140*100</f>
        <v>23.753982468982073</v>
      </c>
      <c r="K2140" s="5">
        <f t="shared" ref="K2140" si="431">H2140/F2140*100</f>
        <v>24.141364817662641</v>
      </c>
      <c r="L2140" s="5">
        <f t="shared" ref="L2140" si="432">H2140/G2140*100</f>
        <v>24.141364817662641</v>
      </c>
    </row>
    <row r="2141" spans="1:12" ht="56.25">
      <c r="A2141" s="63"/>
      <c r="B2141" s="63"/>
      <c r="C2141" s="55"/>
      <c r="D2141" s="13" t="s">
        <v>154</v>
      </c>
      <c r="E2141" s="38">
        <f t="shared" si="429"/>
        <v>0</v>
      </c>
      <c r="F2141" s="38">
        <f t="shared" si="429"/>
        <v>0</v>
      </c>
      <c r="G2141" s="38">
        <f t="shared" si="429"/>
        <v>0</v>
      </c>
      <c r="H2141" s="38">
        <f t="shared" si="429"/>
        <v>0</v>
      </c>
      <c r="I2141" s="38">
        <f t="shared" si="429"/>
        <v>0</v>
      </c>
      <c r="J2141" s="5">
        <v>0</v>
      </c>
      <c r="K2141" s="5">
        <v>0</v>
      </c>
      <c r="L2141" s="5">
        <v>0</v>
      </c>
    </row>
    <row r="2142" spans="1:12" ht="75">
      <c r="A2142" s="63"/>
      <c r="B2142" s="63"/>
      <c r="C2142" s="55"/>
      <c r="D2142" s="13" t="s">
        <v>159</v>
      </c>
      <c r="E2142" s="38">
        <f t="shared" si="429"/>
        <v>0</v>
      </c>
      <c r="F2142" s="38">
        <f t="shared" si="429"/>
        <v>0</v>
      </c>
      <c r="G2142" s="38">
        <f t="shared" si="429"/>
        <v>0</v>
      </c>
      <c r="H2142" s="38">
        <f t="shared" si="429"/>
        <v>0</v>
      </c>
      <c r="I2142" s="38">
        <f t="shared" si="429"/>
        <v>0</v>
      </c>
      <c r="J2142" s="5">
        <v>0</v>
      </c>
      <c r="K2142" s="5">
        <v>0</v>
      </c>
      <c r="L2142" s="5">
        <v>0</v>
      </c>
    </row>
    <row r="2143" spans="1:12" ht="56.25">
      <c r="A2143" s="63"/>
      <c r="B2143" s="63"/>
      <c r="C2143" s="55"/>
      <c r="D2143" s="13" t="s">
        <v>154</v>
      </c>
      <c r="E2143" s="38">
        <f t="shared" si="429"/>
        <v>0</v>
      </c>
      <c r="F2143" s="38">
        <f t="shared" si="429"/>
        <v>0</v>
      </c>
      <c r="G2143" s="38">
        <f t="shared" si="429"/>
        <v>0</v>
      </c>
      <c r="H2143" s="38">
        <f t="shared" si="429"/>
        <v>0</v>
      </c>
      <c r="I2143" s="38">
        <f t="shared" si="429"/>
        <v>0</v>
      </c>
      <c r="J2143" s="5">
        <v>0</v>
      </c>
      <c r="K2143" s="5">
        <v>0</v>
      </c>
      <c r="L2143" s="5">
        <v>0</v>
      </c>
    </row>
    <row r="2144" spans="1:12">
      <c r="A2144" s="63"/>
      <c r="B2144" s="63"/>
      <c r="C2144" s="55"/>
      <c r="D2144" s="12" t="s">
        <v>162</v>
      </c>
      <c r="E2144" s="38">
        <f t="shared" si="429"/>
        <v>0</v>
      </c>
      <c r="F2144" s="38" t="s">
        <v>166</v>
      </c>
      <c r="G2144" s="38" t="s">
        <v>166</v>
      </c>
      <c r="H2144" s="38" t="s">
        <v>166</v>
      </c>
      <c r="I2144" s="38">
        <f t="shared" si="429"/>
        <v>0</v>
      </c>
      <c r="J2144" s="5">
        <v>0</v>
      </c>
      <c r="K2144" s="5" t="s">
        <v>166</v>
      </c>
      <c r="L2144" s="5" t="s">
        <v>166</v>
      </c>
    </row>
    <row r="2145" spans="1:12" ht="37.5">
      <c r="A2145" s="63"/>
      <c r="B2145" s="63"/>
      <c r="C2145" s="55"/>
      <c r="D2145" s="12" t="s">
        <v>163</v>
      </c>
      <c r="E2145" s="38">
        <f t="shared" si="429"/>
        <v>13000</v>
      </c>
      <c r="F2145" s="38" t="s">
        <v>166</v>
      </c>
      <c r="G2145" s="38" t="s">
        <v>166</v>
      </c>
      <c r="H2145" s="38" t="s">
        <v>166</v>
      </c>
      <c r="I2145" s="38">
        <f t="shared" si="429"/>
        <v>0</v>
      </c>
      <c r="J2145" s="5">
        <f t="shared" ref="J2145" si="433">I2145/E2145*100</f>
        <v>0</v>
      </c>
      <c r="K2145" s="5" t="s">
        <v>166</v>
      </c>
      <c r="L2145" s="5" t="s">
        <v>166</v>
      </c>
    </row>
    <row r="2146" spans="1:12">
      <c r="A2146" s="63"/>
      <c r="B2146" s="63"/>
      <c r="C2146" s="30" t="s">
        <v>28</v>
      </c>
      <c r="D2146" s="17"/>
      <c r="E2146" s="42"/>
      <c r="F2146" s="40"/>
      <c r="G2146" s="40"/>
      <c r="H2146" s="40"/>
      <c r="I2146" s="40"/>
      <c r="J2146" s="32"/>
      <c r="K2146" s="32"/>
      <c r="L2146" s="32"/>
    </row>
    <row r="2147" spans="1:12">
      <c r="A2147" s="63"/>
      <c r="B2147" s="63"/>
      <c r="C2147" s="54" t="s">
        <v>725</v>
      </c>
      <c r="D2147" s="11" t="s">
        <v>1</v>
      </c>
      <c r="E2147" s="38">
        <f>E2148+E2150+E2152+E2154+E2155</f>
        <v>38982.199999999997</v>
      </c>
      <c r="F2147" s="38" t="s">
        <v>166</v>
      </c>
      <c r="G2147" s="38" t="s">
        <v>166</v>
      </c>
      <c r="H2147" s="38" t="s">
        <v>166</v>
      </c>
      <c r="I2147" s="38">
        <f>I2148+I2150+I2152+I2154+I2155</f>
        <v>1750</v>
      </c>
      <c r="J2147" s="5">
        <f>I2147/E2147*100</f>
        <v>4.4892284170724075</v>
      </c>
      <c r="K2147" s="5" t="s">
        <v>166</v>
      </c>
      <c r="L2147" s="5" t="s">
        <v>166</v>
      </c>
    </row>
    <row r="2148" spans="1:12">
      <c r="A2148" s="63"/>
      <c r="B2148" s="63"/>
      <c r="C2148" s="55"/>
      <c r="D2148" s="12" t="s">
        <v>2</v>
      </c>
      <c r="E2148" s="38">
        <f>E2214</f>
        <v>38982.199999999997</v>
      </c>
      <c r="F2148" s="38">
        <f t="shared" ref="F2148:I2148" si="434">F2214</f>
        <v>38982.199999999997</v>
      </c>
      <c r="G2148" s="38">
        <f t="shared" si="434"/>
        <v>37517.699999999997</v>
      </c>
      <c r="H2148" s="38">
        <f t="shared" si="434"/>
        <v>1750</v>
      </c>
      <c r="I2148" s="38">
        <f t="shared" si="434"/>
        <v>1750</v>
      </c>
      <c r="J2148" s="5">
        <f t="shared" ref="J2148" si="435">I2148/E2148*100</f>
        <v>4.4892284170724075</v>
      </c>
      <c r="K2148" s="5">
        <f>H2148/F2148*100</f>
        <v>4.4892284170724075</v>
      </c>
      <c r="L2148" s="5">
        <f>H2148/G2148*100</f>
        <v>4.6644650391681797</v>
      </c>
    </row>
    <row r="2149" spans="1:12" ht="37.5">
      <c r="A2149" s="63"/>
      <c r="B2149" s="63"/>
      <c r="C2149" s="55"/>
      <c r="D2149" s="12" t="s">
        <v>153</v>
      </c>
      <c r="E2149" s="38">
        <f t="shared" ref="E2149:I2155" si="436">E2215</f>
        <v>0</v>
      </c>
      <c r="F2149" s="38">
        <f t="shared" si="436"/>
        <v>0</v>
      </c>
      <c r="G2149" s="38">
        <f t="shared" si="436"/>
        <v>0</v>
      </c>
      <c r="H2149" s="38">
        <f t="shared" si="436"/>
        <v>0</v>
      </c>
      <c r="I2149" s="38">
        <f t="shared" si="436"/>
        <v>0</v>
      </c>
      <c r="J2149" s="5">
        <v>0</v>
      </c>
      <c r="K2149" s="5">
        <v>0</v>
      </c>
      <c r="L2149" s="5">
        <v>0</v>
      </c>
    </row>
    <row r="2150" spans="1:12" ht="37.5">
      <c r="A2150" s="63"/>
      <c r="B2150" s="63"/>
      <c r="C2150" s="55"/>
      <c r="D2150" s="12" t="s">
        <v>6</v>
      </c>
      <c r="E2150" s="38">
        <f t="shared" si="436"/>
        <v>0</v>
      </c>
      <c r="F2150" s="38">
        <f t="shared" si="436"/>
        <v>0</v>
      </c>
      <c r="G2150" s="38">
        <f t="shared" si="436"/>
        <v>0</v>
      </c>
      <c r="H2150" s="38">
        <f t="shared" si="436"/>
        <v>0</v>
      </c>
      <c r="I2150" s="38">
        <f t="shared" si="436"/>
        <v>0</v>
      </c>
      <c r="J2150" s="5">
        <v>0</v>
      </c>
      <c r="K2150" s="5">
        <v>0</v>
      </c>
      <c r="L2150" s="5">
        <v>0</v>
      </c>
    </row>
    <row r="2151" spans="1:12" ht="56.25">
      <c r="A2151" s="63"/>
      <c r="B2151" s="63"/>
      <c r="C2151" s="55"/>
      <c r="D2151" s="13" t="s">
        <v>154</v>
      </c>
      <c r="E2151" s="38">
        <f t="shared" si="436"/>
        <v>0</v>
      </c>
      <c r="F2151" s="38">
        <f t="shared" si="436"/>
        <v>0</v>
      </c>
      <c r="G2151" s="38">
        <f t="shared" si="436"/>
        <v>0</v>
      </c>
      <c r="H2151" s="38">
        <f t="shared" si="436"/>
        <v>0</v>
      </c>
      <c r="I2151" s="38">
        <f t="shared" si="436"/>
        <v>0</v>
      </c>
      <c r="J2151" s="5">
        <v>0</v>
      </c>
      <c r="K2151" s="5">
        <v>0</v>
      </c>
      <c r="L2151" s="5">
        <v>0</v>
      </c>
    </row>
    <row r="2152" spans="1:12" ht="75">
      <c r="A2152" s="63"/>
      <c r="B2152" s="63"/>
      <c r="C2152" s="55"/>
      <c r="D2152" s="13" t="s">
        <v>159</v>
      </c>
      <c r="E2152" s="38">
        <f t="shared" si="436"/>
        <v>0</v>
      </c>
      <c r="F2152" s="38">
        <f t="shared" si="436"/>
        <v>0</v>
      </c>
      <c r="G2152" s="38">
        <f t="shared" si="436"/>
        <v>0</v>
      </c>
      <c r="H2152" s="38">
        <f t="shared" si="436"/>
        <v>0</v>
      </c>
      <c r="I2152" s="38">
        <f t="shared" si="436"/>
        <v>0</v>
      </c>
      <c r="J2152" s="5">
        <v>0</v>
      </c>
      <c r="K2152" s="5">
        <v>0</v>
      </c>
      <c r="L2152" s="5">
        <v>0</v>
      </c>
    </row>
    <row r="2153" spans="1:12" ht="56.25">
      <c r="A2153" s="63"/>
      <c r="B2153" s="63"/>
      <c r="C2153" s="55"/>
      <c r="D2153" s="13" t="s">
        <v>154</v>
      </c>
      <c r="E2153" s="38">
        <f t="shared" si="436"/>
        <v>0</v>
      </c>
      <c r="F2153" s="38">
        <f t="shared" si="436"/>
        <v>0</v>
      </c>
      <c r="G2153" s="38">
        <f t="shared" si="436"/>
        <v>0</v>
      </c>
      <c r="H2153" s="38">
        <f t="shared" si="436"/>
        <v>0</v>
      </c>
      <c r="I2153" s="38">
        <f t="shared" si="436"/>
        <v>0</v>
      </c>
      <c r="J2153" s="5">
        <v>0</v>
      </c>
      <c r="K2153" s="5">
        <v>0</v>
      </c>
      <c r="L2153" s="5">
        <v>0</v>
      </c>
    </row>
    <row r="2154" spans="1:12">
      <c r="A2154" s="63"/>
      <c r="B2154" s="63"/>
      <c r="C2154" s="55"/>
      <c r="D2154" s="12" t="s">
        <v>162</v>
      </c>
      <c r="E2154" s="38">
        <f t="shared" si="436"/>
        <v>0</v>
      </c>
      <c r="F2154" s="38" t="str">
        <f t="shared" si="436"/>
        <v>х</v>
      </c>
      <c r="G2154" s="38" t="str">
        <f t="shared" si="436"/>
        <v>х</v>
      </c>
      <c r="H2154" s="38" t="str">
        <f t="shared" si="436"/>
        <v>х</v>
      </c>
      <c r="I2154" s="38">
        <f t="shared" si="436"/>
        <v>0</v>
      </c>
      <c r="J2154" s="5">
        <v>0</v>
      </c>
      <c r="K2154" s="5" t="s">
        <v>166</v>
      </c>
      <c r="L2154" s="5" t="s">
        <v>166</v>
      </c>
    </row>
    <row r="2155" spans="1:12" ht="37.5">
      <c r="A2155" s="63"/>
      <c r="B2155" s="63"/>
      <c r="C2155" s="55"/>
      <c r="D2155" s="12" t="s">
        <v>163</v>
      </c>
      <c r="E2155" s="38">
        <f t="shared" si="436"/>
        <v>0</v>
      </c>
      <c r="F2155" s="38" t="str">
        <f t="shared" si="436"/>
        <v>х</v>
      </c>
      <c r="G2155" s="38" t="str">
        <f t="shared" si="436"/>
        <v>х</v>
      </c>
      <c r="H2155" s="38" t="str">
        <f t="shared" si="436"/>
        <v>х</v>
      </c>
      <c r="I2155" s="38">
        <f t="shared" si="436"/>
        <v>0</v>
      </c>
      <c r="J2155" s="5">
        <v>0</v>
      </c>
      <c r="K2155" s="5" t="s">
        <v>166</v>
      </c>
      <c r="L2155" s="5" t="s">
        <v>166</v>
      </c>
    </row>
    <row r="2156" spans="1:12">
      <c r="A2156" s="63"/>
      <c r="B2156" s="63"/>
      <c r="C2156" s="30" t="s">
        <v>220</v>
      </c>
      <c r="D2156" s="17"/>
      <c r="E2156" s="42"/>
      <c r="F2156" s="40"/>
      <c r="G2156" s="40"/>
      <c r="H2156" s="40"/>
      <c r="I2156" s="40"/>
      <c r="J2156" s="32"/>
      <c r="K2156" s="32"/>
      <c r="L2156" s="32"/>
    </row>
    <row r="2157" spans="1:12">
      <c r="A2157" s="63"/>
      <c r="B2157" s="63"/>
      <c r="C2157" s="54" t="s">
        <v>725</v>
      </c>
      <c r="D2157" s="11" t="s">
        <v>1</v>
      </c>
      <c r="E2157" s="38">
        <f>E2158+E2160+E2162+E2164+E2165</f>
        <v>2781992</v>
      </c>
      <c r="F2157" s="38" t="s">
        <v>166</v>
      </c>
      <c r="G2157" s="38" t="s">
        <v>166</v>
      </c>
      <c r="H2157" s="38" t="s">
        <v>166</v>
      </c>
      <c r="I2157" s="38">
        <f>I2158+I2160+I2162+I2164+I2165</f>
        <v>578012.6</v>
      </c>
      <c r="J2157" s="5">
        <f>I2157/E2157*100</f>
        <v>20.776932500165348</v>
      </c>
      <c r="K2157" s="5" t="s">
        <v>166</v>
      </c>
      <c r="L2157" s="5" t="s">
        <v>166</v>
      </c>
    </row>
    <row r="2158" spans="1:12">
      <c r="A2158" s="63"/>
      <c r="B2158" s="63"/>
      <c r="C2158" s="55"/>
      <c r="D2158" s="12" t="s">
        <v>2</v>
      </c>
      <c r="E2158" s="38">
        <f>E2269+E2361+E2424+E2487+E2541+E2550+E2568+E2577+E2622+E2703</f>
        <v>2664753.9</v>
      </c>
      <c r="F2158" s="38">
        <f t="shared" ref="F2158:I2158" si="437">F2269+F2361+F2424+F2487+F2541+F2550+F2568+F2577+F2622+F2703</f>
        <v>2724966.7</v>
      </c>
      <c r="G2158" s="38">
        <f t="shared" si="437"/>
        <v>2699859.6999999997</v>
      </c>
      <c r="H2158" s="38">
        <f t="shared" si="437"/>
        <v>553251.9</v>
      </c>
      <c r="I2158" s="38">
        <f t="shared" si="437"/>
        <v>553251.9</v>
      </c>
      <c r="J2158" s="5">
        <f t="shared" ref="J2158" si="438">I2158/E2158*100</f>
        <v>20.761838457202373</v>
      </c>
      <c r="K2158" s="5">
        <f>H2158/F2158*100</f>
        <v>20.303070125590892</v>
      </c>
      <c r="L2158" s="5">
        <f>H2158/G2158*100</f>
        <v>20.491875929701088</v>
      </c>
    </row>
    <row r="2159" spans="1:12" ht="37.5">
      <c r="A2159" s="63"/>
      <c r="B2159" s="63"/>
      <c r="C2159" s="55"/>
      <c r="D2159" s="12" t="s">
        <v>153</v>
      </c>
      <c r="E2159" s="38">
        <f t="shared" ref="E2159:I2165" si="439">E2270+E2362+E2425+E2488+E2542+E2551+E2569+E2578+E2623+E2704</f>
        <v>0</v>
      </c>
      <c r="F2159" s="38">
        <f t="shared" si="439"/>
        <v>0</v>
      </c>
      <c r="G2159" s="38">
        <f t="shared" si="439"/>
        <v>0</v>
      </c>
      <c r="H2159" s="38">
        <f t="shared" si="439"/>
        <v>0</v>
      </c>
      <c r="I2159" s="38">
        <f t="shared" si="439"/>
        <v>0</v>
      </c>
      <c r="J2159" s="5">
        <v>0</v>
      </c>
      <c r="K2159" s="5">
        <v>0</v>
      </c>
      <c r="L2159" s="5">
        <v>0</v>
      </c>
    </row>
    <row r="2160" spans="1:12" ht="37.5">
      <c r="A2160" s="63"/>
      <c r="B2160" s="63"/>
      <c r="C2160" s="55"/>
      <c r="D2160" s="12" t="s">
        <v>6</v>
      </c>
      <c r="E2160" s="38">
        <f t="shared" si="439"/>
        <v>104238.09999999999</v>
      </c>
      <c r="F2160" s="38">
        <f t="shared" si="439"/>
        <v>104238.09999999999</v>
      </c>
      <c r="G2160" s="38">
        <f t="shared" si="439"/>
        <v>104238.09999999999</v>
      </c>
      <c r="H2160" s="38">
        <f t="shared" si="439"/>
        <v>25164.5</v>
      </c>
      <c r="I2160" s="38">
        <f t="shared" si="439"/>
        <v>24760.7</v>
      </c>
      <c r="J2160" s="5">
        <f t="shared" ref="J2160" si="440">I2160/E2160*100</f>
        <v>23.753982468982073</v>
      </c>
      <c r="K2160" s="5">
        <f t="shared" ref="K2160" si="441">H2160/F2160*100</f>
        <v>24.141364817662641</v>
      </c>
      <c r="L2160" s="5">
        <f t="shared" ref="L2160" si="442">H2160/G2160*100</f>
        <v>24.141364817662641</v>
      </c>
    </row>
    <row r="2161" spans="1:12" ht="56.25">
      <c r="A2161" s="63"/>
      <c r="B2161" s="63"/>
      <c r="C2161" s="55"/>
      <c r="D2161" s="13" t="s">
        <v>154</v>
      </c>
      <c r="E2161" s="38">
        <f t="shared" si="439"/>
        <v>0</v>
      </c>
      <c r="F2161" s="38">
        <f t="shared" si="439"/>
        <v>0</v>
      </c>
      <c r="G2161" s="38">
        <f t="shared" si="439"/>
        <v>0</v>
      </c>
      <c r="H2161" s="38">
        <f t="shared" si="439"/>
        <v>0</v>
      </c>
      <c r="I2161" s="38">
        <f t="shared" si="439"/>
        <v>0</v>
      </c>
      <c r="J2161" s="5">
        <v>0</v>
      </c>
      <c r="K2161" s="5">
        <v>0</v>
      </c>
      <c r="L2161" s="5">
        <v>0</v>
      </c>
    </row>
    <row r="2162" spans="1:12" ht="75">
      <c r="A2162" s="63"/>
      <c r="B2162" s="63"/>
      <c r="C2162" s="55"/>
      <c r="D2162" s="13" t="s">
        <v>159</v>
      </c>
      <c r="E2162" s="38">
        <f t="shared" si="439"/>
        <v>0</v>
      </c>
      <c r="F2162" s="38">
        <f t="shared" si="439"/>
        <v>0</v>
      </c>
      <c r="G2162" s="38">
        <f t="shared" si="439"/>
        <v>0</v>
      </c>
      <c r="H2162" s="38">
        <f t="shared" si="439"/>
        <v>0</v>
      </c>
      <c r="I2162" s="38">
        <f t="shared" si="439"/>
        <v>0</v>
      </c>
      <c r="J2162" s="5">
        <v>0</v>
      </c>
      <c r="K2162" s="5">
        <v>0</v>
      </c>
      <c r="L2162" s="5">
        <v>0</v>
      </c>
    </row>
    <row r="2163" spans="1:12" ht="56.25">
      <c r="A2163" s="63"/>
      <c r="B2163" s="63"/>
      <c r="C2163" s="55"/>
      <c r="D2163" s="13" t="s">
        <v>154</v>
      </c>
      <c r="E2163" s="38">
        <f t="shared" si="439"/>
        <v>0</v>
      </c>
      <c r="F2163" s="38">
        <f t="shared" si="439"/>
        <v>0</v>
      </c>
      <c r="G2163" s="38">
        <f t="shared" si="439"/>
        <v>0</v>
      </c>
      <c r="H2163" s="38">
        <f t="shared" si="439"/>
        <v>0</v>
      </c>
      <c r="I2163" s="38">
        <f t="shared" si="439"/>
        <v>0</v>
      </c>
      <c r="J2163" s="5">
        <v>0</v>
      </c>
      <c r="K2163" s="5">
        <v>0</v>
      </c>
      <c r="L2163" s="5">
        <v>0</v>
      </c>
    </row>
    <row r="2164" spans="1:12">
      <c r="A2164" s="63"/>
      <c r="B2164" s="63"/>
      <c r="C2164" s="55"/>
      <c r="D2164" s="12" t="s">
        <v>162</v>
      </c>
      <c r="E2164" s="38">
        <f t="shared" si="439"/>
        <v>0</v>
      </c>
      <c r="F2164" s="38" t="s">
        <v>166</v>
      </c>
      <c r="G2164" s="38" t="s">
        <v>166</v>
      </c>
      <c r="H2164" s="38" t="s">
        <v>166</v>
      </c>
      <c r="I2164" s="38">
        <f t="shared" si="439"/>
        <v>0</v>
      </c>
      <c r="J2164" s="5">
        <v>0</v>
      </c>
      <c r="K2164" s="5" t="s">
        <v>166</v>
      </c>
      <c r="L2164" s="5" t="s">
        <v>166</v>
      </c>
    </row>
    <row r="2165" spans="1:12" ht="37.5">
      <c r="A2165" s="63"/>
      <c r="B2165" s="63"/>
      <c r="C2165" s="55"/>
      <c r="D2165" s="12" t="s">
        <v>163</v>
      </c>
      <c r="E2165" s="38">
        <f t="shared" si="439"/>
        <v>13000</v>
      </c>
      <c r="F2165" s="38" t="s">
        <v>166</v>
      </c>
      <c r="G2165" s="38" t="s">
        <v>166</v>
      </c>
      <c r="H2165" s="38" t="s">
        <v>166</v>
      </c>
      <c r="I2165" s="38">
        <f t="shared" si="439"/>
        <v>0</v>
      </c>
      <c r="J2165" s="5">
        <f t="shared" ref="J2165" si="443">I2165/E2165*100</f>
        <v>0</v>
      </c>
      <c r="K2165" s="5" t="s">
        <v>166</v>
      </c>
      <c r="L2165" s="5" t="s">
        <v>166</v>
      </c>
    </row>
    <row r="2166" spans="1:12">
      <c r="A2166" s="63"/>
      <c r="B2166" s="63"/>
      <c r="C2166" s="23" t="s">
        <v>160</v>
      </c>
      <c r="D2166" s="17"/>
      <c r="E2166" s="42"/>
      <c r="F2166" s="40"/>
      <c r="G2166" s="40"/>
      <c r="H2166" s="40"/>
      <c r="I2166" s="40"/>
      <c r="J2166" s="32"/>
      <c r="K2166" s="32"/>
      <c r="L2166" s="32"/>
    </row>
    <row r="2167" spans="1:12">
      <c r="A2167" s="63"/>
      <c r="B2167" s="63"/>
      <c r="C2167" s="54" t="s">
        <v>3</v>
      </c>
      <c r="D2167" s="11" t="s">
        <v>1</v>
      </c>
      <c r="E2167" s="38">
        <f>E2168+E2170+E2172+E2174+E2175</f>
        <v>2802381.7</v>
      </c>
      <c r="F2167" s="38" t="s">
        <v>166</v>
      </c>
      <c r="G2167" s="38" t="s">
        <v>166</v>
      </c>
      <c r="H2167" s="38" t="s">
        <v>166</v>
      </c>
      <c r="I2167" s="38">
        <f>I2168+I2170+I2172+I2174+I2175</f>
        <v>575537.80000000005</v>
      </c>
      <c r="J2167" s="5">
        <f>I2167/E2167*100</f>
        <v>20.537452125097737</v>
      </c>
      <c r="K2167" s="5" t="s">
        <v>166</v>
      </c>
      <c r="L2167" s="5" t="s">
        <v>166</v>
      </c>
    </row>
    <row r="2168" spans="1:12">
      <c r="A2168" s="63"/>
      <c r="B2168" s="63"/>
      <c r="C2168" s="55"/>
      <c r="D2168" s="12" t="s">
        <v>2</v>
      </c>
      <c r="E2168" s="38">
        <f>E2214+E2279+E2361+E2424+E2487+E2541+E2550+E2568+E2577+E2622+E2713</f>
        <v>2703736.1</v>
      </c>
      <c r="F2168" s="38">
        <f t="shared" ref="F2168:I2168" si="444">F2214+F2279+F2361+F2424+F2487+F2541+F2550+F2568+F2577+F2622+F2713</f>
        <v>2763948.9000000004</v>
      </c>
      <c r="G2168" s="38">
        <f t="shared" si="444"/>
        <v>2737377.4</v>
      </c>
      <c r="H2168" s="38">
        <f t="shared" si="444"/>
        <v>555001.9</v>
      </c>
      <c r="I2168" s="38">
        <f t="shared" si="444"/>
        <v>555001.9</v>
      </c>
      <c r="J2168" s="5">
        <v>0</v>
      </c>
      <c r="K2168" s="5">
        <v>0</v>
      </c>
      <c r="L2168" s="5">
        <v>0</v>
      </c>
    </row>
    <row r="2169" spans="1:12" ht="37.5">
      <c r="A2169" s="63"/>
      <c r="B2169" s="63"/>
      <c r="C2169" s="55"/>
      <c r="D2169" s="12" t="s">
        <v>153</v>
      </c>
      <c r="E2169" s="38">
        <f t="shared" ref="E2169:I2175" si="445">E2215+E2280+E2362+E2425+E2488+E2542+E2551+E2569+E2578+E2623+E2714</f>
        <v>0</v>
      </c>
      <c r="F2169" s="38">
        <f t="shared" si="445"/>
        <v>0</v>
      </c>
      <c r="G2169" s="38">
        <f t="shared" si="445"/>
        <v>0</v>
      </c>
      <c r="H2169" s="38">
        <f t="shared" si="445"/>
        <v>0</v>
      </c>
      <c r="I2169" s="38">
        <f t="shared" si="445"/>
        <v>0</v>
      </c>
      <c r="J2169" s="5">
        <v>0</v>
      </c>
      <c r="K2169" s="5">
        <v>0</v>
      </c>
      <c r="L2169" s="5">
        <v>0</v>
      </c>
    </row>
    <row r="2170" spans="1:12" ht="37.5">
      <c r="A2170" s="63"/>
      <c r="B2170" s="63"/>
      <c r="C2170" s="55"/>
      <c r="D2170" s="12" t="s">
        <v>6</v>
      </c>
      <c r="E2170" s="38">
        <f t="shared" si="445"/>
        <v>85645.6</v>
      </c>
      <c r="F2170" s="38">
        <f t="shared" si="445"/>
        <v>85645.6</v>
      </c>
      <c r="G2170" s="38">
        <f t="shared" si="445"/>
        <v>85645.6</v>
      </c>
      <c r="H2170" s="38">
        <f t="shared" si="445"/>
        <v>20535.900000000001</v>
      </c>
      <c r="I2170" s="38">
        <f t="shared" si="445"/>
        <v>20535.900000000001</v>
      </c>
      <c r="J2170" s="5">
        <f t="shared" ref="J2170" si="446">I2170/E2170*100</f>
        <v>23.977764181697601</v>
      </c>
      <c r="K2170" s="5">
        <f t="shared" ref="K2170" si="447">H2170/F2170*100</f>
        <v>23.977764181697601</v>
      </c>
      <c r="L2170" s="5">
        <f t="shared" ref="L2170" si="448">H2170/G2170*100</f>
        <v>23.977764181697601</v>
      </c>
    </row>
    <row r="2171" spans="1:12" ht="56.25">
      <c r="A2171" s="63"/>
      <c r="B2171" s="63"/>
      <c r="C2171" s="55"/>
      <c r="D2171" s="13" t="s">
        <v>154</v>
      </c>
      <c r="E2171" s="38">
        <f t="shared" si="445"/>
        <v>0</v>
      </c>
      <c r="F2171" s="38">
        <f t="shared" si="445"/>
        <v>0</v>
      </c>
      <c r="G2171" s="38">
        <f t="shared" si="445"/>
        <v>0</v>
      </c>
      <c r="H2171" s="38">
        <f t="shared" si="445"/>
        <v>0</v>
      </c>
      <c r="I2171" s="38">
        <f t="shared" si="445"/>
        <v>0</v>
      </c>
      <c r="J2171" s="5">
        <v>0</v>
      </c>
      <c r="K2171" s="5">
        <v>0</v>
      </c>
      <c r="L2171" s="5">
        <v>0</v>
      </c>
    </row>
    <row r="2172" spans="1:12" ht="75">
      <c r="A2172" s="63"/>
      <c r="B2172" s="63"/>
      <c r="C2172" s="55"/>
      <c r="D2172" s="13" t="s">
        <v>159</v>
      </c>
      <c r="E2172" s="38">
        <f t="shared" si="445"/>
        <v>0</v>
      </c>
      <c r="F2172" s="38">
        <f t="shared" si="445"/>
        <v>0</v>
      </c>
      <c r="G2172" s="38">
        <f t="shared" si="445"/>
        <v>0</v>
      </c>
      <c r="H2172" s="38">
        <f t="shared" si="445"/>
        <v>0</v>
      </c>
      <c r="I2172" s="38">
        <f t="shared" si="445"/>
        <v>0</v>
      </c>
      <c r="J2172" s="5">
        <v>0</v>
      </c>
      <c r="K2172" s="5">
        <v>0</v>
      </c>
      <c r="L2172" s="5">
        <v>0</v>
      </c>
    </row>
    <row r="2173" spans="1:12" ht="56.25">
      <c r="A2173" s="63"/>
      <c r="B2173" s="63"/>
      <c r="C2173" s="55"/>
      <c r="D2173" s="13" t="s">
        <v>154</v>
      </c>
      <c r="E2173" s="38">
        <f t="shared" si="445"/>
        <v>0</v>
      </c>
      <c r="F2173" s="38">
        <f t="shared" si="445"/>
        <v>0</v>
      </c>
      <c r="G2173" s="38">
        <f t="shared" si="445"/>
        <v>0</v>
      </c>
      <c r="H2173" s="38">
        <f t="shared" si="445"/>
        <v>0</v>
      </c>
      <c r="I2173" s="38">
        <f t="shared" si="445"/>
        <v>0</v>
      </c>
      <c r="J2173" s="5">
        <v>0</v>
      </c>
      <c r="K2173" s="5">
        <v>0</v>
      </c>
      <c r="L2173" s="5">
        <v>0</v>
      </c>
    </row>
    <row r="2174" spans="1:12">
      <c r="A2174" s="63"/>
      <c r="B2174" s="63"/>
      <c r="C2174" s="55"/>
      <c r="D2174" s="12" t="s">
        <v>162</v>
      </c>
      <c r="E2174" s="38">
        <f t="shared" si="445"/>
        <v>0</v>
      </c>
      <c r="F2174" s="38" t="s">
        <v>166</v>
      </c>
      <c r="G2174" s="38" t="s">
        <v>166</v>
      </c>
      <c r="H2174" s="38" t="s">
        <v>166</v>
      </c>
      <c r="I2174" s="38">
        <f t="shared" si="445"/>
        <v>0</v>
      </c>
      <c r="J2174" s="5">
        <v>0</v>
      </c>
      <c r="K2174" s="5" t="s">
        <v>166</v>
      </c>
      <c r="L2174" s="5" t="s">
        <v>166</v>
      </c>
    </row>
    <row r="2175" spans="1:12" ht="37.5">
      <c r="A2175" s="63"/>
      <c r="B2175" s="63"/>
      <c r="C2175" s="55"/>
      <c r="D2175" s="12" t="s">
        <v>163</v>
      </c>
      <c r="E2175" s="38">
        <f t="shared" si="445"/>
        <v>13000</v>
      </c>
      <c r="F2175" s="38" t="s">
        <v>166</v>
      </c>
      <c r="G2175" s="38" t="s">
        <v>166</v>
      </c>
      <c r="H2175" s="38" t="s">
        <v>166</v>
      </c>
      <c r="I2175" s="38">
        <f t="shared" si="445"/>
        <v>0</v>
      </c>
      <c r="J2175" s="5">
        <v>0</v>
      </c>
      <c r="K2175" s="5" t="s">
        <v>166</v>
      </c>
      <c r="L2175" s="5" t="s">
        <v>166</v>
      </c>
    </row>
    <row r="2176" spans="1:12">
      <c r="A2176" s="63"/>
      <c r="B2176" s="63"/>
      <c r="C2176" s="54" t="s">
        <v>186</v>
      </c>
      <c r="D2176" s="11" t="s">
        <v>1</v>
      </c>
      <c r="E2176" s="38">
        <f>E2177+E2179+E2181+E2183+E2184</f>
        <v>9061.9</v>
      </c>
      <c r="F2176" s="38" t="s">
        <v>166</v>
      </c>
      <c r="G2176" s="38" t="s">
        <v>166</v>
      </c>
      <c r="H2176" s="38" t="s">
        <v>166</v>
      </c>
      <c r="I2176" s="38">
        <f>I2177+I2179+I2181+I2183+I2184</f>
        <v>1861.7</v>
      </c>
      <c r="J2176" s="5">
        <f>I2176/E2176*100</f>
        <v>20.544256723203745</v>
      </c>
      <c r="K2176" s="5" t="s">
        <v>166</v>
      </c>
      <c r="L2176" s="5" t="s">
        <v>166</v>
      </c>
    </row>
    <row r="2177" spans="1:12">
      <c r="A2177" s="63"/>
      <c r="B2177" s="63"/>
      <c r="C2177" s="55"/>
      <c r="D2177" s="12" t="s">
        <v>2</v>
      </c>
      <c r="E2177" s="38">
        <f>E2722</f>
        <v>0</v>
      </c>
      <c r="F2177" s="38">
        <f t="shared" ref="F2177:I2177" si="449">F2722</f>
        <v>0</v>
      </c>
      <c r="G2177" s="38">
        <f t="shared" si="449"/>
        <v>0</v>
      </c>
      <c r="H2177" s="38">
        <f t="shared" si="449"/>
        <v>0</v>
      </c>
      <c r="I2177" s="38">
        <f t="shared" si="449"/>
        <v>0</v>
      </c>
      <c r="J2177" s="5">
        <v>0</v>
      </c>
      <c r="K2177" s="5">
        <v>0</v>
      </c>
      <c r="L2177" s="5">
        <v>0</v>
      </c>
    </row>
    <row r="2178" spans="1:12" ht="37.5">
      <c r="A2178" s="63"/>
      <c r="B2178" s="63"/>
      <c r="C2178" s="55"/>
      <c r="D2178" s="12" t="s">
        <v>153</v>
      </c>
      <c r="E2178" s="38">
        <f t="shared" ref="E2178:I2184" si="450">E2723</f>
        <v>0</v>
      </c>
      <c r="F2178" s="38">
        <f t="shared" si="450"/>
        <v>0</v>
      </c>
      <c r="G2178" s="38">
        <f t="shared" si="450"/>
        <v>0</v>
      </c>
      <c r="H2178" s="38">
        <f t="shared" si="450"/>
        <v>0</v>
      </c>
      <c r="I2178" s="38">
        <f t="shared" si="450"/>
        <v>0</v>
      </c>
      <c r="J2178" s="5">
        <v>0</v>
      </c>
      <c r="K2178" s="5">
        <v>0</v>
      </c>
      <c r="L2178" s="5">
        <v>0</v>
      </c>
    </row>
    <row r="2179" spans="1:12" ht="37.5">
      <c r="A2179" s="63"/>
      <c r="B2179" s="63"/>
      <c r="C2179" s="55"/>
      <c r="D2179" s="12" t="s">
        <v>6</v>
      </c>
      <c r="E2179" s="38">
        <f t="shared" si="450"/>
        <v>9061.9</v>
      </c>
      <c r="F2179" s="38">
        <f t="shared" si="450"/>
        <v>9061.9</v>
      </c>
      <c r="G2179" s="38">
        <f t="shared" si="450"/>
        <v>9061.9</v>
      </c>
      <c r="H2179" s="38">
        <f t="shared" si="450"/>
        <v>2265.5</v>
      </c>
      <c r="I2179" s="38">
        <f t="shared" si="450"/>
        <v>1861.7</v>
      </c>
      <c r="J2179" s="5">
        <f t="shared" ref="J2179" si="451">I2179/E2179*100</f>
        <v>20.544256723203745</v>
      </c>
      <c r="K2179" s="5">
        <f t="shared" ref="K2179" si="452">H2179/F2179*100</f>
        <v>25.000275880334151</v>
      </c>
      <c r="L2179" s="5">
        <f t="shared" ref="L2179" si="453">H2179/G2179*100</f>
        <v>25.000275880334151</v>
      </c>
    </row>
    <row r="2180" spans="1:12" ht="56.25">
      <c r="A2180" s="63"/>
      <c r="B2180" s="63"/>
      <c r="C2180" s="55"/>
      <c r="D2180" s="13" t="s">
        <v>154</v>
      </c>
      <c r="E2180" s="38">
        <f t="shared" si="450"/>
        <v>0</v>
      </c>
      <c r="F2180" s="38">
        <f t="shared" si="450"/>
        <v>0</v>
      </c>
      <c r="G2180" s="38">
        <f t="shared" si="450"/>
        <v>0</v>
      </c>
      <c r="H2180" s="38">
        <f t="shared" si="450"/>
        <v>0</v>
      </c>
      <c r="I2180" s="38">
        <f t="shared" si="450"/>
        <v>0</v>
      </c>
      <c r="J2180" s="5">
        <v>0</v>
      </c>
      <c r="K2180" s="5">
        <v>0</v>
      </c>
      <c r="L2180" s="5">
        <v>0</v>
      </c>
    </row>
    <row r="2181" spans="1:12" ht="75">
      <c r="A2181" s="63"/>
      <c r="B2181" s="63"/>
      <c r="C2181" s="55"/>
      <c r="D2181" s="13" t="s">
        <v>159</v>
      </c>
      <c r="E2181" s="38">
        <f t="shared" si="450"/>
        <v>0</v>
      </c>
      <c r="F2181" s="38">
        <f t="shared" si="450"/>
        <v>0</v>
      </c>
      <c r="G2181" s="38">
        <f t="shared" si="450"/>
        <v>0</v>
      </c>
      <c r="H2181" s="38">
        <f t="shared" si="450"/>
        <v>0</v>
      </c>
      <c r="I2181" s="38">
        <f t="shared" si="450"/>
        <v>0</v>
      </c>
      <c r="J2181" s="5">
        <v>0</v>
      </c>
      <c r="K2181" s="5">
        <v>0</v>
      </c>
      <c r="L2181" s="5">
        <v>0</v>
      </c>
    </row>
    <row r="2182" spans="1:12" ht="56.25">
      <c r="A2182" s="63"/>
      <c r="B2182" s="63"/>
      <c r="C2182" s="55"/>
      <c r="D2182" s="13" t="s">
        <v>154</v>
      </c>
      <c r="E2182" s="38">
        <f t="shared" si="450"/>
        <v>0</v>
      </c>
      <c r="F2182" s="38">
        <f t="shared" si="450"/>
        <v>0</v>
      </c>
      <c r="G2182" s="38">
        <f t="shared" si="450"/>
        <v>0</v>
      </c>
      <c r="H2182" s="38">
        <f t="shared" si="450"/>
        <v>0</v>
      </c>
      <c r="I2182" s="38">
        <f t="shared" si="450"/>
        <v>0</v>
      </c>
      <c r="J2182" s="5">
        <v>0</v>
      </c>
      <c r="K2182" s="5">
        <v>0</v>
      </c>
      <c r="L2182" s="5">
        <v>0</v>
      </c>
    </row>
    <row r="2183" spans="1:12">
      <c r="A2183" s="63"/>
      <c r="B2183" s="63"/>
      <c r="C2183" s="55"/>
      <c r="D2183" s="12" t="s">
        <v>162</v>
      </c>
      <c r="E2183" s="38">
        <f t="shared" si="450"/>
        <v>0</v>
      </c>
      <c r="F2183" s="38" t="str">
        <f t="shared" si="450"/>
        <v>х</v>
      </c>
      <c r="G2183" s="38" t="str">
        <f t="shared" si="450"/>
        <v>х</v>
      </c>
      <c r="H2183" s="38" t="str">
        <f t="shared" si="450"/>
        <v>х</v>
      </c>
      <c r="I2183" s="38">
        <f t="shared" si="450"/>
        <v>0</v>
      </c>
      <c r="J2183" s="5">
        <v>0</v>
      </c>
      <c r="K2183" s="5" t="s">
        <v>166</v>
      </c>
      <c r="L2183" s="5" t="s">
        <v>166</v>
      </c>
    </row>
    <row r="2184" spans="1:12" ht="37.5">
      <c r="A2184" s="63"/>
      <c r="B2184" s="63"/>
      <c r="C2184" s="55"/>
      <c r="D2184" s="12" t="s">
        <v>163</v>
      </c>
      <c r="E2184" s="38">
        <f t="shared" si="450"/>
        <v>0</v>
      </c>
      <c r="F2184" s="38" t="str">
        <f t="shared" si="450"/>
        <v>х</v>
      </c>
      <c r="G2184" s="38" t="str">
        <f t="shared" si="450"/>
        <v>х</v>
      </c>
      <c r="H2184" s="38" t="str">
        <f t="shared" si="450"/>
        <v>х</v>
      </c>
      <c r="I2184" s="38">
        <f t="shared" si="450"/>
        <v>0</v>
      </c>
      <c r="J2184" s="5">
        <v>0</v>
      </c>
      <c r="K2184" s="5" t="s">
        <v>166</v>
      </c>
      <c r="L2184" s="5" t="s">
        <v>166</v>
      </c>
    </row>
    <row r="2185" spans="1:12">
      <c r="A2185" s="63"/>
      <c r="B2185" s="63"/>
      <c r="C2185" s="54" t="s">
        <v>167</v>
      </c>
      <c r="D2185" s="11" t="s">
        <v>1</v>
      </c>
      <c r="E2185" s="38">
        <f>E2186+E2188+E2190+E2192+E2193</f>
        <v>8749.4</v>
      </c>
      <c r="F2185" s="38" t="s">
        <v>166</v>
      </c>
      <c r="G2185" s="38" t="s">
        <v>166</v>
      </c>
      <c r="H2185" s="38" t="s">
        <v>166</v>
      </c>
      <c r="I2185" s="38">
        <f>I2186+I2188+I2190+I2192+I2193</f>
        <v>2167.8000000000002</v>
      </c>
      <c r="J2185" s="5">
        <f>I2185/E2185*100</f>
        <v>24.776556106704462</v>
      </c>
      <c r="K2185" s="5" t="s">
        <v>166</v>
      </c>
      <c r="L2185" s="5" t="s">
        <v>166</v>
      </c>
    </row>
    <row r="2186" spans="1:12">
      <c r="A2186" s="63"/>
      <c r="B2186" s="63"/>
      <c r="C2186" s="55"/>
      <c r="D2186" s="12" t="s">
        <v>2</v>
      </c>
      <c r="E2186" s="38">
        <f>E2731</f>
        <v>0</v>
      </c>
      <c r="F2186" s="38">
        <f t="shared" ref="F2186:I2186" si="454">F2731</f>
        <v>0</v>
      </c>
      <c r="G2186" s="38">
        <f t="shared" si="454"/>
        <v>0</v>
      </c>
      <c r="H2186" s="38">
        <f t="shared" si="454"/>
        <v>0</v>
      </c>
      <c r="I2186" s="38">
        <f t="shared" si="454"/>
        <v>0</v>
      </c>
      <c r="J2186" s="5">
        <v>0</v>
      </c>
      <c r="K2186" s="5">
        <v>0</v>
      </c>
      <c r="L2186" s="5">
        <v>0</v>
      </c>
    </row>
    <row r="2187" spans="1:12" ht="37.5">
      <c r="A2187" s="63"/>
      <c r="B2187" s="63"/>
      <c r="C2187" s="55"/>
      <c r="D2187" s="12" t="s">
        <v>153</v>
      </c>
      <c r="E2187" s="38">
        <f t="shared" ref="E2187:I2193" si="455">E2732</f>
        <v>0</v>
      </c>
      <c r="F2187" s="38">
        <f t="shared" si="455"/>
        <v>0</v>
      </c>
      <c r="G2187" s="38">
        <f t="shared" si="455"/>
        <v>0</v>
      </c>
      <c r="H2187" s="38">
        <f t="shared" si="455"/>
        <v>0</v>
      </c>
      <c r="I2187" s="38">
        <f t="shared" si="455"/>
        <v>0</v>
      </c>
      <c r="J2187" s="5">
        <v>0</v>
      </c>
      <c r="K2187" s="5">
        <v>0</v>
      </c>
      <c r="L2187" s="5">
        <v>0</v>
      </c>
    </row>
    <row r="2188" spans="1:12" ht="37.5">
      <c r="A2188" s="63"/>
      <c r="B2188" s="63"/>
      <c r="C2188" s="55"/>
      <c r="D2188" s="12" t="s">
        <v>6</v>
      </c>
      <c r="E2188" s="38">
        <f t="shared" si="455"/>
        <v>8749.4</v>
      </c>
      <c r="F2188" s="38">
        <f t="shared" si="455"/>
        <v>8749.4</v>
      </c>
      <c r="G2188" s="38">
        <f t="shared" si="455"/>
        <v>8749.4</v>
      </c>
      <c r="H2188" s="38">
        <f t="shared" si="455"/>
        <v>2167.8000000000002</v>
      </c>
      <c r="I2188" s="38">
        <f t="shared" si="455"/>
        <v>2167.8000000000002</v>
      </c>
      <c r="J2188" s="5">
        <f t="shared" ref="J2188" si="456">I2188/E2188*100</f>
        <v>24.776556106704462</v>
      </c>
      <c r="K2188" s="5">
        <f t="shared" ref="K2188" si="457">H2188/F2188*100</f>
        <v>24.776556106704462</v>
      </c>
      <c r="L2188" s="5">
        <f t="shared" ref="L2188" si="458">H2188/G2188*100</f>
        <v>24.776556106704462</v>
      </c>
    </row>
    <row r="2189" spans="1:12" ht="56.25">
      <c r="A2189" s="63"/>
      <c r="B2189" s="63"/>
      <c r="C2189" s="55"/>
      <c r="D2189" s="13" t="s">
        <v>154</v>
      </c>
      <c r="E2189" s="38">
        <f t="shared" si="455"/>
        <v>0</v>
      </c>
      <c r="F2189" s="38">
        <f t="shared" si="455"/>
        <v>0</v>
      </c>
      <c r="G2189" s="38">
        <f t="shared" si="455"/>
        <v>0</v>
      </c>
      <c r="H2189" s="38">
        <f t="shared" si="455"/>
        <v>0</v>
      </c>
      <c r="I2189" s="38">
        <f t="shared" si="455"/>
        <v>0</v>
      </c>
      <c r="J2189" s="5">
        <v>0</v>
      </c>
      <c r="K2189" s="5">
        <v>0</v>
      </c>
      <c r="L2189" s="5">
        <v>0</v>
      </c>
    </row>
    <row r="2190" spans="1:12" ht="75">
      <c r="A2190" s="63"/>
      <c r="B2190" s="63"/>
      <c r="C2190" s="55"/>
      <c r="D2190" s="13" t="s">
        <v>159</v>
      </c>
      <c r="E2190" s="38">
        <f t="shared" si="455"/>
        <v>0</v>
      </c>
      <c r="F2190" s="38">
        <f t="shared" si="455"/>
        <v>0</v>
      </c>
      <c r="G2190" s="38">
        <f t="shared" si="455"/>
        <v>0</v>
      </c>
      <c r="H2190" s="38">
        <f t="shared" si="455"/>
        <v>0</v>
      </c>
      <c r="I2190" s="38">
        <f t="shared" si="455"/>
        <v>0</v>
      </c>
      <c r="J2190" s="5">
        <v>0</v>
      </c>
      <c r="K2190" s="5">
        <v>0</v>
      </c>
      <c r="L2190" s="5">
        <v>0</v>
      </c>
    </row>
    <row r="2191" spans="1:12" ht="56.25">
      <c r="A2191" s="63"/>
      <c r="B2191" s="63"/>
      <c r="C2191" s="55"/>
      <c r="D2191" s="13" t="s">
        <v>154</v>
      </c>
      <c r="E2191" s="38">
        <f t="shared" si="455"/>
        <v>0</v>
      </c>
      <c r="F2191" s="38">
        <f t="shared" si="455"/>
        <v>0</v>
      </c>
      <c r="G2191" s="38">
        <f t="shared" si="455"/>
        <v>0</v>
      </c>
      <c r="H2191" s="38">
        <f t="shared" si="455"/>
        <v>0</v>
      </c>
      <c r="I2191" s="38">
        <f t="shared" si="455"/>
        <v>0</v>
      </c>
      <c r="J2191" s="5">
        <v>0</v>
      </c>
      <c r="K2191" s="5">
        <v>0</v>
      </c>
      <c r="L2191" s="5">
        <v>0</v>
      </c>
    </row>
    <row r="2192" spans="1:12">
      <c r="A2192" s="63"/>
      <c r="B2192" s="63"/>
      <c r="C2192" s="55"/>
      <c r="D2192" s="12" t="s">
        <v>162</v>
      </c>
      <c r="E2192" s="38">
        <f t="shared" si="455"/>
        <v>0</v>
      </c>
      <c r="F2192" s="38" t="str">
        <f t="shared" si="455"/>
        <v>х</v>
      </c>
      <c r="G2192" s="38" t="str">
        <f t="shared" si="455"/>
        <v>х</v>
      </c>
      <c r="H2192" s="38" t="str">
        <f t="shared" si="455"/>
        <v>х</v>
      </c>
      <c r="I2192" s="38">
        <f t="shared" si="455"/>
        <v>0</v>
      </c>
      <c r="J2192" s="5">
        <v>0</v>
      </c>
      <c r="K2192" s="5" t="s">
        <v>166</v>
      </c>
      <c r="L2192" s="5" t="s">
        <v>166</v>
      </c>
    </row>
    <row r="2193" spans="1:12" ht="37.5">
      <c r="A2193" s="63"/>
      <c r="B2193" s="63"/>
      <c r="C2193" s="55"/>
      <c r="D2193" s="12" t="s">
        <v>163</v>
      </c>
      <c r="E2193" s="38">
        <f t="shared" si="455"/>
        <v>0</v>
      </c>
      <c r="F2193" s="38" t="str">
        <f t="shared" si="455"/>
        <v>х</v>
      </c>
      <c r="G2193" s="38" t="str">
        <f t="shared" si="455"/>
        <v>х</v>
      </c>
      <c r="H2193" s="38" t="str">
        <f t="shared" si="455"/>
        <v>х</v>
      </c>
      <c r="I2193" s="38">
        <f t="shared" si="455"/>
        <v>0</v>
      </c>
      <c r="J2193" s="5">
        <v>0</v>
      </c>
      <c r="K2193" s="5" t="s">
        <v>166</v>
      </c>
      <c r="L2193" s="5" t="s">
        <v>166</v>
      </c>
    </row>
    <row r="2194" spans="1:12">
      <c r="A2194" s="63"/>
      <c r="B2194" s="63"/>
      <c r="C2194" s="74" t="s">
        <v>187</v>
      </c>
      <c r="D2194" s="11" t="s">
        <v>1</v>
      </c>
      <c r="E2194" s="38">
        <f>E2195+E2197+E2199+E2201+E2202</f>
        <v>781.2</v>
      </c>
      <c r="F2194" s="38" t="s">
        <v>166</v>
      </c>
      <c r="G2194" s="38" t="s">
        <v>166</v>
      </c>
      <c r="H2194" s="38" t="s">
        <v>166</v>
      </c>
      <c r="I2194" s="38">
        <f>I2195+I2197+I2199+I2201+I2202</f>
        <v>195.3</v>
      </c>
      <c r="J2194" s="5">
        <f>I2194/E2194*100</f>
        <v>25</v>
      </c>
      <c r="K2194" s="5" t="s">
        <v>166</v>
      </c>
      <c r="L2194" s="5" t="s">
        <v>166</v>
      </c>
    </row>
    <row r="2195" spans="1:12">
      <c r="A2195" s="63"/>
      <c r="B2195" s="63"/>
      <c r="C2195" s="74"/>
      <c r="D2195" s="12" t="s">
        <v>2</v>
      </c>
      <c r="E2195" s="38">
        <f>E2740</f>
        <v>0</v>
      </c>
      <c r="F2195" s="38">
        <f t="shared" ref="F2195:I2195" si="459">F2740</f>
        <v>0</v>
      </c>
      <c r="G2195" s="38">
        <f t="shared" si="459"/>
        <v>0</v>
      </c>
      <c r="H2195" s="38">
        <f t="shared" si="459"/>
        <v>0</v>
      </c>
      <c r="I2195" s="38">
        <f t="shared" si="459"/>
        <v>0</v>
      </c>
      <c r="J2195" s="5">
        <v>0</v>
      </c>
      <c r="K2195" s="5">
        <v>0</v>
      </c>
      <c r="L2195" s="5">
        <v>0</v>
      </c>
    </row>
    <row r="2196" spans="1:12" ht="37.5">
      <c r="A2196" s="63"/>
      <c r="B2196" s="63"/>
      <c r="C2196" s="74"/>
      <c r="D2196" s="12" t="s">
        <v>153</v>
      </c>
      <c r="E2196" s="38">
        <f t="shared" ref="E2196:I2202" si="460">E2741</f>
        <v>0</v>
      </c>
      <c r="F2196" s="38">
        <f t="shared" si="460"/>
        <v>0</v>
      </c>
      <c r="G2196" s="38">
        <f t="shared" si="460"/>
        <v>0</v>
      </c>
      <c r="H2196" s="38">
        <f t="shared" si="460"/>
        <v>0</v>
      </c>
      <c r="I2196" s="38">
        <f t="shared" si="460"/>
        <v>0</v>
      </c>
      <c r="J2196" s="5">
        <v>0</v>
      </c>
      <c r="K2196" s="5">
        <v>0</v>
      </c>
      <c r="L2196" s="5">
        <v>0</v>
      </c>
    </row>
    <row r="2197" spans="1:12" ht="37.5">
      <c r="A2197" s="63"/>
      <c r="B2197" s="63"/>
      <c r="C2197" s="74"/>
      <c r="D2197" s="12" t="s">
        <v>6</v>
      </c>
      <c r="E2197" s="38">
        <f t="shared" si="460"/>
        <v>781.2</v>
      </c>
      <c r="F2197" s="38">
        <f t="shared" si="460"/>
        <v>781.2</v>
      </c>
      <c r="G2197" s="38">
        <f t="shared" si="460"/>
        <v>781.2</v>
      </c>
      <c r="H2197" s="38">
        <f t="shared" si="460"/>
        <v>195.3</v>
      </c>
      <c r="I2197" s="38">
        <f t="shared" si="460"/>
        <v>195.3</v>
      </c>
      <c r="J2197" s="5">
        <f t="shared" ref="J2197" si="461">I2197/E2197*100</f>
        <v>25</v>
      </c>
      <c r="K2197" s="5">
        <f t="shared" ref="K2197" si="462">H2197/F2197*100</f>
        <v>25</v>
      </c>
      <c r="L2197" s="5">
        <f t="shared" ref="L2197" si="463">H2197/G2197*100</f>
        <v>25</v>
      </c>
    </row>
    <row r="2198" spans="1:12" ht="56.25">
      <c r="A2198" s="63"/>
      <c r="B2198" s="63"/>
      <c r="C2198" s="74"/>
      <c r="D2198" s="13" t="s">
        <v>154</v>
      </c>
      <c r="E2198" s="38">
        <f t="shared" si="460"/>
        <v>0</v>
      </c>
      <c r="F2198" s="38">
        <f t="shared" si="460"/>
        <v>0</v>
      </c>
      <c r="G2198" s="38">
        <f t="shared" si="460"/>
        <v>0</v>
      </c>
      <c r="H2198" s="38">
        <f t="shared" si="460"/>
        <v>0</v>
      </c>
      <c r="I2198" s="38">
        <f t="shared" si="460"/>
        <v>0</v>
      </c>
      <c r="J2198" s="5">
        <v>0</v>
      </c>
      <c r="K2198" s="5">
        <v>0</v>
      </c>
      <c r="L2198" s="5">
        <v>0</v>
      </c>
    </row>
    <row r="2199" spans="1:12" ht="75">
      <c r="A2199" s="63"/>
      <c r="B2199" s="63"/>
      <c r="C2199" s="74"/>
      <c r="D2199" s="13" t="s">
        <v>159</v>
      </c>
      <c r="E2199" s="38">
        <f t="shared" si="460"/>
        <v>0</v>
      </c>
      <c r="F2199" s="38">
        <f t="shared" si="460"/>
        <v>0</v>
      </c>
      <c r="G2199" s="38">
        <f t="shared" si="460"/>
        <v>0</v>
      </c>
      <c r="H2199" s="38">
        <f t="shared" si="460"/>
        <v>0</v>
      </c>
      <c r="I2199" s="38">
        <f t="shared" si="460"/>
        <v>0</v>
      </c>
      <c r="J2199" s="5">
        <v>0</v>
      </c>
      <c r="K2199" s="5">
        <v>0</v>
      </c>
      <c r="L2199" s="5">
        <v>0</v>
      </c>
    </row>
    <row r="2200" spans="1:12" ht="56.25">
      <c r="A2200" s="63"/>
      <c r="B2200" s="63"/>
      <c r="C2200" s="74"/>
      <c r="D2200" s="13" t="s">
        <v>154</v>
      </c>
      <c r="E2200" s="38">
        <f t="shared" si="460"/>
        <v>0</v>
      </c>
      <c r="F2200" s="38">
        <f t="shared" si="460"/>
        <v>0</v>
      </c>
      <c r="G2200" s="38">
        <f t="shared" si="460"/>
        <v>0</v>
      </c>
      <c r="H2200" s="38">
        <f t="shared" si="460"/>
        <v>0</v>
      </c>
      <c r="I2200" s="38">
        <f t="shared" si="460"/>
        <v>0</v>
      </c>
      <c r="J2200" s="5">
        <v>0</v>
      </c>
      <c r="K2200" s="5">
        <v>0</v>
      </c>
      <c r="L2200" s="5">
        <v>0</v>
      </c>
    </row>
    <row r="2201" spans="1:12">
      <c r="A2201" s="63"/>
      <c r="B2201" s="63"/>
      <c r="C2201" s="74"/>
      <c r="D2201" s="12" t="s">
        <v>162</v>
      </c>
      <c r="E2201" s="38">
        <f t="shared" si="460"/>
        <v>0</v>
      </c>
      <c r="F2201" s="38" t="str">
        <f t="shared" si="460"/>
        <v>х</v>
      </c>
      <c r="G2201" s="38" t="str">
        <f t="shared" si="460"/>
        <v>х</v>
      </c>
      <c r="H2201" s="38" t="str">
        <f t="shared" si="460"/>
        <v>х</v>
      </c>
      <c r="I2201" s="38">
        <f t="shared" si="460"/>
        <v>0</v>
      </c>
      <c r="J2201" s="5">
        <v>0</v>
      </c>
      <c r="K2201" s="5" t="s">
        <v>166</v>
      </c>
      <c r="L2201" s="5" t="s">
        <v>166</v>
      </c>
    </row>
    <row r="2202" spans="1:12" ht="37.5">
      <c r="A2202" s="63"/>
      <c r="B2202" s="63"/>
      <c r="C2202" s="74"/>
      <c r="D2202" s="12" t="s">
        <v>163</v>
      </c>
      <c r="E2202" s="38">
        <f t="shared" si="460"/>
        <v>0</v>
      </c>
      <c r="F2202" s="38" t="str">
        <f t="shared" si="460"/>
        <v>х</v>
      </c>
      <c r="G2202" s="38" t="str">
        <f t="shared" si="460"/>
        <v>х</v>
      </c>
      <c r="H2202" s="38" t="str">
        <f t="shared" si="460"/>
        <v>х</v>
      </c>
      <c r="I2202" s="38">
        <f t="shared" si="460"/>
        <v>0</v>
      </c>
      <c r="J2202" s="5">
        <v>0</v>
      </c>
      <c r="K2202" s="5" t="s">
        <v>166</v>
      </c>
      <c r="L2202" s="5" t="s">
        <v>166</v>
      </c>
    </row>
    <row r="2203" spans="1:12">
      <c r="A2203" s="63"/>
      <c r="B2203" s="63"/>
      <c r="C2203" s="74" t="s">
        <v>173</v>
      </c>
      <c r="D2203" s="11" t="s">
        <v>1</v>
      </c>
      <c r="E2203" s="38">
        <f>E2204+E2206+E2208+E2210+E2211</f>
        <v>0</v>
      </c>
      <c r="F2203" s="38" t="s">
        <v>166</v>
      </c>
      <c r="G2203" s="38" t="s">
        <v>166</v>
      </c>
      <c r="H2203" s="38" t="s">
        <v>166</v>
      </c>
      <c r="I2203" s="38">
        <f>I2204+I2206+I2208+I2210+I2211</f>
        <v>0</v>
      </c>
      <c r="J2203" s="5">
        <v>0</v>
      </c>
      <c r="K2203" s="5" t="s">
        <v>166</v>
      </c>
      <c r="L2203" s="5" t="s">
        <v>166</v>
      </c>
    </row>
    <row r="2204" spans="1:12">
      <c r="A2204" s="63"/>
      <c r="B2204" s="63"/>
      <c r="C2204" s="74"/>
      <c r="D2204" s="12" t="s">
        <v>2</v>
      </c>
      <c r="E2204" s="38">
        <f>E2288</f>
        <v>0</v>
      </c>
      <c r="F2204" s="38">
        <f t="shared" ref="F2204:I2204" si="464">F2288</f>
        <v>0</v>
      </c>
      <c r="G2204" s="38">
        <f t="shared" si="464"/>
        <v>0</v>
      </c>
      <c r="H2204" s="38">
        <f t="shared" si="464"/>
        <v>0</v>
      </c>
      <c r="I2204" s="38">
        <f t="shared" si="464"/>
        <v>0</v>
      </c>
      <c r="J2204" s="5">
        <v>0</v>
      </c>
      <c r="K2204" s="5">
        <v>0</v>
      </c>
      <c r="L2204" s="5">
        <v>0</v>
      </c>
    </row>
    <row r="2205" spans="1:12" ht="37.5">
      <c r="A2205" s="63"/>
      <c r="B2205" s="63"/>
      <c r="C2205" s="74"/>
      <c r="D2205" s="12" t="s">
        <v>153</v>
      </c>
      <c r="E2205" s="38">
        <f t="shared" ref="E2205:I2211" si="465">E2289</f>
        <v>0</v>
      </c>
      <c r="F2205" s="38">
        <f t="shared" si="465"/>
        <v>0</v>
      </c>
      <c r="G2205" s="38">
        <f t="shared" si="465"/>
        <v>0</v>
      </c>
      <c r="H2205" s="38">
        <f t="shared" si="465"/>
        <v>0</v>
      </c>
      <c r="I2205" s="38">
        <f t="shared" si="465"/>
        <v>0</v>
      </c>
      <c r="J2205" s="5">
        <v>0</v>
      </c>
      <c r="K2205" s="5">
        <v>0</v>
      </c>
      <c r="L2205" s="5">
        <v>0</v>
      </c>
    </row>
    <row r="2206" spans="1:12" ht="37.5">
      <c r="A2206" s="63"/>
      <c r="B2206" s="63"/>
      <c r="C2206" s="74"/>
      <c r="D2206" s="12" t="s">
        <v>6</v>
      </c>
      <c r="E2206" s="38">
        <f t="shared" si="465"/>
        <v>0</v>
      </c>
      <c r="F2206" s="38">
        <f t="shared" si="465"/>
        <v>0</v>
      </c>
      <c r="G2206" s="38">
        <f t="shared" si="465"/>
        <v>0</v>
      </c>
      <c r="H2206" s="38">
        <f t="shared" si="465"/>
        <v>0</v>
      </c>
      <c r="I2206" s="38">
        <f t="shared" si="465"/>
        <v>0</v>
      </c>
      <c r="J2206" s="5">
        <v>0</v>
      </c>
      <c r="K2206" s="5">
        <v>0</v>
      </c>
      <c r="L2206" s="5">
        <v>0</v>
      </c>
    </row>
    <row r="2207" spans="1:12" ht="56.25">
      <c r="A2207" s="63"/>
      <c r="B2207" s="63"/>
      <c r="C2207" s="74"/>
      <c r="D2207" s="13" t="s">
        <v>154</v>
      </c>
      <c r="E2207" s="38">
        <f t="shared" si="465"/>
        <v>0</v>
      </c>
      <c r="F2207" s="38">
        <f t="shared" si="465"/>
        <v>0</v>
      </c>
      <c r="G2207" s="38">
        <f t="shared" si="465"/>
        <v>0</v>
      </c>
      <c r="H2207" s="38">
        <f t="shared" si="465"/>
        <v>0</v>
      </c>
      <c r="I2207" s="38">
        <f t="shared" si="465"/>
        <v>0</v>
      </c>
      <c r="J2207" s="5">
        <v>0</v>
      </c>
      <c r="K2207" s="5">
        <v>0</v>
      </c>
      <c r="L2207" s="5">
        <v>0</v>
      </c>
    </row>
    <row r="2208" spans="1:12" ht="75">
      <c r="A2208" s="63"/>
      <c r="B2208" s="63"/>
      <c r="C2208" s="74"/>
      <c r="D2208" s="13" t="s">
        <v>159</v>
      </c>
      <c r="E2208" s="38">
        <f t="shared" si="465"/>
        <v>0</v>
      </c>
      <c r="F2208" s="38">
        <f t="shared" si="465"/>
        <v>0</v>
      </c>
      <c r="G2208" s="38">
        <f t="shared" si="465"/>
        <v>0</v>
      </c>
      <c r="H2208" s="38">
        <f t="shared" si="465"/>
        <v>0</v>
      </c>
      <c r="I2208" s="38">
        <f t="shared" si="465"/>
        <v>0</v>
      </c>
      <c r="J2208" s="5">
        <v>0</v>
      </c>
      <c r="K2208" s="5">
        <v>0</v>
      </c>
      <c r="L2208" s="5">
        <v>0</v>
      </c>
    </row>
    <row r="2209" spans="1:12" ht="56.25">
      <c r="A2209" s="63"/>
      <c r="B2209" s="63"/>
      <c r="C2209" s="74"/>
      <c r="D2209" s="13" t="s">
        <v>154</v>
      </c>
      <c r="E2209" s="38">
        <f t="shared" si="465"/>
        <v>0</v>
      </c>
      <c r="F2209" s="38">
        <f t="shared" si="465"/>
        <v>0</v>
      </c>
      <c r="G2209" s="38">
        <f t="shared" si="465"/>
        <v>0</v>
      </c>
      <c r="H2209" s="38">
        <f t="shared" si="465"/>
        <v>0</v>
      </c>
      <c r="I2209" s="38">
        <f t="shared" si="465"/>
        <v>0</v>
      </c>
      <c r="J2209" s="5">
        <v>0</v>
      </c>
      <c r="K2209" s="5">
        <v>0</v>
      </c>
      <c r="L2209" s="5">
        <v>0</v>
      </c>
    </row>
    <row r="2210" spans="1:12">
      <c r="A2210" s="63"/>
      <c r="B2210" s="63"/>
      <c r="C2210" s="74"/>
      <c r="D2210" s="12" t="s">
        <v>162</v>
      </c>
      <c r="E2210" s="38">
        <f t="shared" si="465"/>
        <v>0</v>
      </c>
      <c r="F2210" s="38" t="str">
        <f t="shared" si="465"/>
        <v>х</v>
      </c>
      <c r="G2210" s="38" t="str">
        <f t="shared" si="465"/>
        <v>х</v>
      </c>
      <c r="H2210" s="38" t="str">
        <f t="shared" si="465"/>
        <v>х</v>
      </c>
      <c r="I2210" s="38">
        <f t="shared" si="465"/>
        <v>0</v>
      </c>
      <c r="J2210" s="5">
        <v>0</v>
      </c>
      <c r="K2210" s="5" t="s">
        <v>166</v>
      </c>
      <c r="L2210" s="5" t="s">
        <v>166</v>
      </c>
    </row>
    <row r="2211" spans="1:12" ht="37.5">
      <c r="A2211" s="63"/>
      <c r="B2211" s="63"/>
      <c r="C2211" s="74"/>
      <c r="D2211" s="12" t="s">
        <v>163</v>
      </c>
      <c r="E2211" s="38">
        <f t="shared" si="465"/>
        <v>0</v>
      </c>
      <c r="F2211" s="38" t="str">
        <f t="shared" si="465"/>
        <v>х</v>
      </c>
      <c r="G2211" s="38" t="str">
        <f t="shared" si="465"/>
        <v>х</v>
      </c>
      <c r="H2211" s="38" t="str">
        <f t="shared" si="465"/>
        <v>х</v>
      </c>
      <c r="I2211" s="38">
        <f t="shared" si="465"/>
        <v>0</v>
      </c>
      <c r="J2211" s="5">
        <v>0</v>
      </c>
      <c r="K2211" s="5" t="s">
        <v>166</v>
      </c>
      <c r="L2211" s="5" t="s">
        <v>166</v>
      </c>
    </row>
    <row r="2212" spans="1:12">
      <c r="A2212" s="21"/>
      <c r="B2212" s="93" t="s">
        <v>47</v>
      </c>
      <c r="C2212" s="93"/>
      <c r="D2212" s="93"/>
      <c r="E2212" s="42"/>
      <c r="F2212" s="40"/>
      <c r="G2212" s="40"/>
      <c r="H2212" s="40"/>
      <c r="I2212" s="40"/>
      <c r="J2212" s="32"/>
      <c r="K2212" s="32"/>
      <c r="L2212" s="32"/>
    </row>
    <row r="2213" spans="1:12">
      <c r="A2213" s="66" t="s">
        <v>547</v>
      </c>
      <c r="B2213" s="76" t="s">
        <v>161</v>
      </c>
      <c r="C2213" s="54" t="s">
        <v>3</v>
      </c>
      <c r="D2213" s="11" t="s">
        <v>1</v>
      </c>
      <c r="E2213" s="38">
        <f>E2214+E2216+E2218+E2220+E2221</f>
        <v>38982.199999999997</v>
      </c>
      <c r="F2213" s="38" t="s">
        <v>166</v>
      </c>
      <c r="G2213" s="38" t="s">
        <v>166</v>
      </c>
      <c r="H2213" s="38" t="s">
        <v>166</v>
      </c>
      <c r="I2213" s="38">
        <f>I2214+I2216+I2218+I2220+I2221</f>
        <v>1750</v>
      </c>
      <c r="J2213" s="5">
        <f>I2213/E2213*100</f>
        <v>4.4892284170724075</v>
      </c>
      <c r="K2213" s="5" t="s">
        <v>166</v>
      </c>
      <c r="L2213" s="5" t="s">
        <v>166</v>
      </c>
    </row>
    <row r="2214" spans="1:12">
      <c r="A2214" s="66"/>
      <c r="B2214" s="76"/>
      <c r="C2214" s="55"/>
      <c r="D2214" s="12" t="s">
        <v>2</v>
      </c>
      <c r="E2214" s="38">
        <f>E2223+E2232+E2241+E2250+E2259</f>
        <v>38982.199999999997</v>
      </c>
      <c r="F2214" s="38">
        <f t="shared" ref="F2214:I2214" si="466">F2223+F2232+F2241+F2250+F2259</f>
        <v>38982.199999999997</v>
      </c>
      <c r="G2214" s="38">
        <f t="shared" si="466"/>
        <v>37517.699999999997</v>
      </c>
      <c r="H2214" s="38">
        <f t="shared" si="466"/>
        <v>1750</v>
      </c>
      <c r="I2214" s="38">
        <f t="shared" si="466"/>
        <v>1750</v>
      </c>
      <c r="J2214" s="5">
        <f t="shared" ref="J2214" si="467">I2214/E2214*100</f>
        <v>4.4892284170724075</v>
      </c>
      <c r="K2214" s="5">
        <f>H2214/F2214*100</f>
        <v>4.4892284170724075</v>
      </c>
      <c r="L2214" s="5">
        <f>H2214/G2214*100</f>
        <v>4.6644650391681797</v>
      </c>
    </row>
    <row r="2215" spans="1:12" ht="37.5">
      <c r="A2215" s="66"/>
      <c r="B2215" s="76"/>
      <c r="C2215" s="55"/>
      <c r="D2215" s="12" t="s">
        <v>153</v>
      </c>
      <c r="E2215" s="38">
        <f t="shared" ref="E2215:I2221" si="468">E2224+E2233+E2242+E2251+E2260</f>
        <v>0</v>
      </c>
      <c r="F2215" s="38">
        <f t="shared" si="468"/>
        <v>0</v>
      </c>
      <c r="G2215" s="38">
        <f t="shared" si="468"/>
        <v>0</v>
      </c>
      <c r="H2215" s="38">
        <f t="shared" si="468"/>
        <v>0</v>
      </c>
      <c r="I2215" s="38">
        <f t="shared" si="468"/>
        <v>0</v>
      </c>
      <c r="J2215" s="5">
        <v>0</v>
      </c>
      <c r="K2215" s="5">
        <v>0</v>
      </c>
      <c r="L2215" s="5">
        <v>0</v>
      </c>
    </row>
    <row r="2216" spans="1:12" ht="37.5">
      <c r="A2216" s="66"/>
      <c r="B2216" s="76"/>
      <c r="C2216" s="55"/>
      <c r="D2216" s="12" t="s">
        <v>6</v>
      </c>
      <c r="E2216" s="38">
        <f t="shared" si="468"/>
        <v>0</v>
      </c>
      <c r="F2216" s="38">
        <f t="shared" si="468"/>
        <v>0</v>
      </c>
      <c r="G2216" s="38">
        <f t="shared" si="468"/>
        <v>0</v>
      </c>
      <c r="H2216" s="38">
        <f t="shared" si="468"/>
        <v>0</v>
      </c>
      <c r="I2216" s="38">
        <f t="shared" si="468"/>
        <v>0</v>
      </c>
      <c r="J2216" s="5">
        <v>0</v>
      </c>
      <c r="K2216" s="5">
        <v>0</v>
      </c>
      <c r="L2216" s="5">
        <v>0</v>
      </c>
    </row>
    <row r="2217" spans="1:12" ht="56.25">
      <c r="A2217" s="66"/>
      <c r="B2217" s="76"/>
      <c r="C2217" s="55"/>
      <c r="D2217" s="13" t="s">
        <v>154</v>
      </c>
      <c r="E2217" s="38">
        <f t="shared" si="468"/>
        <v>0</v>
      </c>
      <c r="F2217" s="38">
        <f t="shared" si="468"/>
        <v>0</v>
      </c>
      <c r="G2217" s="38">
        <f t="shared" si="468"/>
        <v>0</v>
      </c>
      <c r="H2217" s="38">
        <f t="shared" si="468"/>
        <v>0</v>
      </c>
      <c r="I2217" s="38">
        <f t="shared" si="468"/>
        <v>0</v>
      </c>
      <c r="J2217" s="5">
        <v>0</v>
      </c>
      <c r="K2217" s="5">
        <v>0</v>
      </c>
      <c r="L2217" s="5">
        <v>0</v>
      </c>
    </row>
    <row r="2218" spans="1:12" ht="75">
      <c r="A2218" s="66"/>
      <c r="B2218" s="76"/>
      <c r="C2218" s="55"/>
      <c r="D2218" s="13" t="s">
        <v>159</v>
      </c>
      <c r="E2218" s="38">
        <f t="shared" si="468"/>
        <v>0</v>
      </c>
      <c r="F2218" s="38">
        <f t="shared" si="468"/>
        <v>0</v>
      </c>
      <c r="G2218" s="38">
        <f t="shared" si="468"/>
        <v>0</v>
      </c>
      <c r="H2218" s="38">
        <f t="shared" si="468"/>
        <v>0</v>
      </c>
      <c r="I2218" s="38">
        <f t="shared" si="468"/>
        <v>0</v>
      </c>
      <c r="J2218" s="5">
        <v>0</v>
      </c>
      <c r="K2218" s="5">
        <v>0</v>
      </c>
      <c r="L2218" s="5">
        <v>0</v>
      </c>
    </row>
    <row r="2219" spans="1:12" ht="56.25">
      <c r="A2219" s="66"/>
      <c r="B2219" s="76"/>
      <c r="C2219" s="55"/>
      <c r="D2219" s="13" t="s">
        <v>154</v>
      </c>
      <c r="E2219" s="38">
        <f t="shared" si="468"/>
        <v>0</v>
      </c>
      <c r="F2219" s="38">
        <f t="shared" si="468"/>
        <v>0</v>
      </c>
      <c r="G2219" s="38">
        <f t="shared" si="468"/>
        <v>0</v>
      </c>
      <c r="H2219" s="38">
        <f t="shared" si="468"/>
        <v>0</v>
      </c>
      <c r="I2219" s="38">
        <f t="shared" si="468"/>
        <v>0</v>
      </c>
      <c r="J2219" s="5">
        <v>0</v>
      </c>
      <c r="K2219" s="5">
        <v>0</v>
      </c>
      <c r="L2219" s="5">
        <v>0</v>
      </c>
    </row>
    <row r="2220" spans="1:12">
      <c r="A2220" s="66"/>
      <c r="B2220" s="76"/>
      <c r="C2220" s="55"/>
      <c r="D2220" s="12" t="s">
        <v>162</v>
      </c>
      <c r="E2220" s="38">
        <f t="shared" si="468"/>
        <v>0</v>
      </c>
      <c r="F2220" s="38" t="s">
        <v>166</v>
      </c>
      <c r="G2220" s="38" t="s">
        <v>166</v>
      </c>
      <c r="H2220" s="38" t="s">
        <v>166</v>
      </c>
      <c r="I2220" s="38">
        <f t="shared" si="468"/>
        <v>0</v>
      </c>
      <c r="J2220" s="5">
        <v>0</v>
      </c>
      <c r="K2220" s="5" t="s">
        <v>166</v>
      </c>
      <c r="L2220" s="5" t="s">
        <v>166</v>
      </c>
    </row>
    <row r="2221" spans="1:12" ht="37.5">
      <c r="A2221" s="67"/>
      <c r="B2221" s="77"/>
      <c r="C2221" s="55"/>
      <c r="D2221" s="12" t="s">
        <v>163</v>
      </c>
      <c r="E2221" s="38">
        <f t="shared" si="468"/>
        <v>0</v>
      </c>
      <c r="F2221" s="38" t="s">
        <v>166</v>
      </c>
      <c r="G2221" s="38" t="s">
        <v>166</v>
      </c>
      <c r="H2221" s="38" t="s">
        <v>166</v>
      </c>
      <c r="I2221" s="38">
        <f t="shared" si="468"/>
        <v>0</v>
      </c>
      <c r="J2221" s="5">
        <v>0</v>
      </c>
      <c r="K2221" s="5" t="s">
        <v>166</v>
      </c>
      <c r="L2221" s="5" t="s">
        <v>166</v>
      </c>
    </row>
    <row r="2222" spans="1:12" hidden="1">
      <c r="A2222" s="65" t="s">
        <v>548</v>
      </c>
      <c r="B2222" s="68" t="s">
        <v>549</v>
      </c>
      <c r="C2222" s="54" t="s">
        <v>3</v>
      </c>
      <c r="D2222" s="11" t="s">
        <v>1</v>
      </c>
      <c r="E2222" s="38">
        <f>E2223+E2225+E2227+E2229+E2230</f>
        <v>0</v>
      </c>
      <c r="F2222" s="38" t="s">
        <v>166</v>
      </c>
      <c r="G2222" s="38" t="s">
        <v>166</v>
      </c>
      <c r="H2222" s="38" t="s">
        <v>166</v>
      </c>
      <c r="I2222" s="38">
        <f>I2223+I2225+I2227+I2229+I2230</f>
        <v>0</v>
      </c>
      <c r="J2222" s="5">
        <v>0</v>
      </c>
      <c r="K2222" s="5" t="s">
        <v>166</v>
      </c>
      <c r="L2222" s="5" t="s">
        <v>166</v>
      </c>
    </row>
    <row r="2223" spans="1:12" hidden="1">
      <c r="A2223" s="66"/>
      <c r="B2223" s="69"/>
      <c r="C2223" s="55"/>
      <c r="D2223" s="12" t="s">
        <v>2</v>
      </c>
      <c r="E2223" s="38">
        <v>0</v>
      </c>
      <c r="F2223" s="40"/>
      <c r="G2223" s="40"/>
      <c r="H2223" s="40"/>
      <c r="I2223" s="40"/>
      <c r="J2223" s="5">
        <v>0</v>
      </c>
      <c r="K2223" s="5">
        <v>0</v>
      </c>
      <c r="L2223" s="5">
        <v>0</v>
      </c>
    </row>
    <row r="2224" spans="1:12" ht="37.5" hidden="1">
      <c r="A2224" s="66"/>
      <c r="B2224" s="69"/>
      <c r="C2224" s="55"/>
      <c r="D2224" s="12" t="s">
        <v>153</v>
      </c>
      <c r="E2224" s="38"/>
      <c r="F2224" s="40"/>
      <c r="G2224" s="40"/>
      <c r="H2224" s="40"/>
      <c r="I2224" s="40"/>
      <c r="J2224" s="5">
        <v>0</v>
      </c>
      <c r="K2224" s="5">
        <v>0</v>
      </c>
      <c r="L2224" s="5">
        <v>0</v>
      </c>
    </row>
    <row r="2225" spans="1:12" ht="37.5" hidden="1">
      <c r="A2225" s="66"/>
      <c r="B2225" s="69"/>
      <c r="C2225" s="55"/>
      <c r="D2225" s="12" t="s">
        <v>6</v>
      </c>
      <c r="E2225" s="38">
        <v>0</v>
      </c>
      <c r="F2225" s="40"/>
      <c r="G2225" s="40"/>
      <c r="H2225" s="40"/>
      <c r="I2225" s="40"/>
      <c r="J2225" s="5">
        <v>0</v>
      </c>
      <c r="K2225" s="5">
        <v>0</v>
      </c>
      <c r="L2225" s="5">
        <v>0</v>
      </c>
    </row>
    <row r="2226" spans="1:12" ht="56.25" hidden="1">
      <c r="A2226" s="66"/>
      <c r="B2226" s="69"/>
      <c r="C2226" s="55"/>
      <c r="D2226" s="13" t="s">
        <v>154</v>
      </c>
      <c r="E2226" s="38"/>
      <c r="F2226" s="40"/>
      <c r="G2226" s="40"/>
      <c r="H2226" s="40"/>
      <c r="I2226" s="40"/>
      <c r="J2226" s="5">
        <v>0</v>
      </c>
      <c r="K2226" s="5">
        <v>0</v>
      </c>
      <c r="L2226" s="5">
        <v>0</v>
      </c>
    </row>
    <row r="2227" spans="1:12" ht="75" hidden="1">
      <c r="A2227" s="66"/>
      <c r="B2227" s="69"/>
      <c r="C2227" s="55"/>
      <c r="D2227" s="13" t="s">
        <v>159</v>
      </c>
      <c r="E2227" s="38">
        <v>0</v>
      </c>
      <c r="F2227" s="40"/>
      <c r="G2227" s="40"/>
      <c r="H2227" s="40"/>
      <c r="I2227" s="40"/>
      <c r="J2227" s="5">
        <v>0</v>
      </c>
      <c r="K2227" s="5">
        <v>0</v>
      </c>
      <c r="L2227" s="5">
        <v>0</v>
      </c>
    </row>
    <row r="2228" spans="1:12" ht="56.25" hidden="1">
      <c r="A2228" s="66"/>
      <c r="B2228" s="69"/>
      <c r="C2228" s="55"/>
      <c r="D2228" s="13" t="s">
        <v>154</v>
      </c>
      <c r="E2228" s="38"/>
      <c r="F2228" s="40"/>
      <c r="G2228" s="40"/>
      <c r="H2228" s="40"/>
      <c r="I2228" s="40"/>
      <c r="J2228" s="5">
        <v>0</v>
      </c>
      <c r="K2228" s="5">
        <v>0</v>
      </c>
      <c r="L2228" s="5">
        <v>0</v>
      </c>
    </row>
    <row r="2229" spans="1:12" hidden="1">
      <c r="A2229" s="66"/>
      <c r="B2229" s="69"/>
      <c r="C2229" s="55"/>
      <c r="D2229" s="12" t="s">
        <v>162</v>
      </c>
      <c r="E2229" s="38">
        <v>0</v>
      </c>
      <c r="F2229" s="38" t="s">
        <v>166</v>
      </c>
      <c r="G2229" s="38" t="s">
        <v>166</v>
      </c>
      <c r="H2229" s="38" t="s">
        <v>166</v>
      </c>
      <c r="I2229" s="40"/>
      <c r="J2229" s="5">
        <v>0</v>
      </c>
      <c r="K2229" s="5" t="s">
        <v>166</v>
      </c>
      <c r="L2229" s="5" t="s">
        <v>166</v>
      </c>
    </row>
    <row r="2230" spans="1:12" ht="37.5" hidden="1">
      <c r="A2230" s="67"/>
      <c r="B2230" s="70"/>
      <c r="C2230" s="55"/>
      <c r="D2230" s="12" t="s">
        <v>163</v>
      </c>
      <c r="E2230" s="38">
        <v>0</v>
      </c>
      <c r="F2230" s="38" t="s">
        <v>166</v>
      </c>
      <c r="G2230" s="38" t="s">
        <v>166</v>
      </c>
      <c r="H2230" s="38" t="s">
        <v>166</v>
      </c>
      <c r="I2230" s="40"/>
      <c r="J2230" s="5">
        <v>0</v>
      </c>
      <c r="K2230" s="5" t="s">
        <v>166</v>
      </c>
      <c r="L2230" s="5" t="s">
        <v>166</v>
      </c>
    </row>
    <row r="2231" spans="1:12" hidden="1">
      <c r="A2231" s="65" t="s">
        <v>550</v>
      </c>
      <c r="B2231" s="68" t="s">
        <v>551</v>
      </c>
      <c r="C2231" s="54" t="s">
        <v>3</v>
      </c>
      <c r="D2231" s="11" t="s">
        <v>1</v>
      </c>
      <c r="E2231" s="38">
        <f>E2232+E2234+E2236+E2238+E2239</f>
        <v>0</v>
      </c>
      <c r="F2231" s="38" t="s">
        <v>166</v>
      </c>
      <c r="G2231" s="38" t="s">
        <v>166</v>
      </c>
      <c r="H2231" s="38" t="s">
        <v>166</v>
      </c>
      <c r="I2231" s="38">
        <f>I2232+I2234+I2236+I2238+I2239</f>
        <v>0</v>
      </c>
      <c r="J2231" s="5">
        <v>0</v>
      </c>
      <c r="K2231" s="5" t="s">
        <v>166</v>
      </c>
      <c r="L2231" s="5" t="s">
        <v>166</v>
      </c>
    </row>
    <row r="2232" spans="1:12" hidden="1">
      <c r="A2232" s="66"/>
      <c r="B2232" s="69"/>
      <c r="C2232" s="55"/>
      <c r="D2232" s="12" t="s">
        <v>2</v>
      </c>
      <c r="E2232" s="38">
        <v>0</v>
      </c>
      <c r="F2232" s="40"/>
      <c r="G2232" s="40"/>
      <c r="H2232" s="40"/>
      <c r="I2232" s="40"/>
      <c r="J2232" s="5">
        <v>0</v>
      </c>
      <c r="K2232" s="5">
        <v>0</v>
      </c>
      <c r="L2232" s="5">
        <v>0</v>
      </c>
    </row>
    <row r="2233" spans="1:12" ht="37.5" hidden="1">
      <c r="A2233" s="66"/>
      <c r="B2233" s="69"/>
      <c r="C2233" s="55"/>
      <c r="D2233" s="12" t="s">
        <v>153</v>
      </c>
      <c r="E2233" s="38"/>
      <c r="F2233" s="40"/>
      <c r="G2233" s="40"/>
      <c r="H2233" s="40"/>
      <c r="I2233" s="40"/>
      <c r="J2233" s="5">
        <v>0</v>
      </c>
      <c r="K2233" s="5">
        <v>0</v>
      </c>
      <c r="L2233" s="5">
        <v>0</v>
      </c>
    </row>
    <row r="2234" spans="1:12" ht="37.5" hidden="1">
      <c r="A2234" s="66"/>
      <c r="B2234" s="69"/>
      <c r="C2234" s="55"/>
      <c r="D2234" s="12" t="s">
        <v>6</v>
      </c>
      <c r="E2234" s="38">
        <v>0</v>
      </c>
      <c r="F2234" s="40"/>
      <c r="G2234" s="40"/>
      <c r="H2234" s="40"/>
      <c r="I2234" s="40"/>
      <c r="J2234" s="5">
        <v>0</v>
      </c>
      <c r="K2234" s="5">
        <v>0</v>
      </c>
      <c r="L2234" s="5">
        <v>0</v>
      </c>
    </row>
    <row r="2235" spans="1:12" ht="56.25" hidden="1">
      <c r="A2235" s="66"/>
      <c r="B2235" s="69"/>
      <c r="C2235" s="55"/>
      <c r="D2235" s="13" t="s">
        <v>154</v>
      </c>
      <c r="E2235" s="38"/>
      <c r="F2235" s="40"/>
      <c r="G2235" s="40"/>
      <c r="H2235" s="40"/>
      <c r="I2235" s="40"/>
      <c r="J2235" s="5">
        <v>0</v>
      </c>
      <c r="K2235" s="5">
        <v>0</v>
      </c>
      <c r="L2235" s="5">
        <v>0</v>
      </c>
    </row>
    <row r="2236" spans="1:12" ht="75" hidden="1">
      <c r="A2236" s="66"/>
      <c r="B2236" s="69"/>
      <c r="C2236" s="55"/>
      <c r="D2236" s="13" t="s">
        <v>159</v>
      </c>
      <c r="E2236" s="38">
        <v>0</v>
      </c>
      <c r="F2236" s="40"/>
      <c r="G2236" s="40"/>
      <c r="H2236" s="40"/>
      <c r="I2236" s="40"/>
      <c r="J2236" s="5">
        <v>0</v>
      </c>
      <c r="K2236" s="5">
        <v>0</v>
      </c>
      <c r="L2236" s="5">
        <v>0</v>
      </c>
    </row>
    <row r="2237" spans="1:12" ht="56.25" hidden="1">
      <c r="A2237" s="66"/>
      <c r="B2237" s="69"/>
      <c r="C2237" s="55"/>
      <c r="D2237" s="13" t="s">
        <v>154</v>
      </c>
      <c r="E2237" s="38">
        <v>0</v>
      </c>
      <c r="F2237" s="40"/>
      <c r="G2237" s="40"/>
      <c r="H2237" s="40"/>
      <c r="I2237" s="40"/>
      <c r="J2237" s="5">
        <v>0</v>
      </c>
      <c r="K2237" s="5">
        <v>0</v>
      </c>
      <c r="L2237" s="5">
        <v>0</v>
      </c>
    </row>
    <row r="2238" spans="1:12" hidden="1">
      <c r="A2238" s="66"/>
      <c r="B2238" s="69"/>
      <c r="C2238" s="55"/>
      <c r="D2238" s="12" t="s">
        <v>162</v>
      </c>
      <c r="E2238" s="38"/>
      <c r="F2238" s="38" t="s">
        <v>166</v>
      </c>
      <c r="G2238" s="38" t="s">
        <v>166</v>
      </c>
      <c r="H2238" s="38" t="s">
        <v>166</v>
      </c>
      <c r="I2238" s="40"/>
      <c r="J2238" s="5">
        <v>0</v>
      </c>
      <c r="K2238" s="5" t="s">
        <v>166</v>
      </c>
      <c r="L2238" s="5" t="s">
        <v>166</v>
      </c>
    </row>
    <row r="2239" spans="1:12" ht="37.5" hidden="1">
      <c r="A2239" s="67"/>
      <c r="B2239" s="70"/>
      <c r="C2239" s="55"/>
      <c r="D2239" s="12" t="s">
        <v>163</v>
      </c>
      <c r="E2239" s="38">
        <v>0</v>
      </c>
      <c r="F2239" s="38" t="s">
        <v>166</v>
      </c>
      <c r="G2239" s="38" t="s">
        <v>166</v>
      </c>
      <c r="H2239" s="38" t="s">
        <v>166</v>
      </c>
      <c r="I2239" s="40"/>
      <c r="J2239" s="5">
        <v>0</v>
      </c>
      <c r="K2239" s="5" t="s">
        <v>166</v>
      </c>
      <c r="L2239" s="5" t="s">
        <v>166</v>
      </c>
    </row>
    <row r="2240" spans="1:12">
      <c r="A2240" s="90" t="s">
        <v>552</v>
      </c>
      <c r="B2240" s="68" t="s">
        <v>553</v>
      </c>
      <c r="C2240" s="54" t="s">
        <v>3</v>
      </c>
      <c r="D2240" s="11" t="s">
        <v>1</v>
      </c>
      <c r="E2240" s="38">
        <f>E2241+E2243+E2245+E2247+E2248</f>
        <v>25208.3</v>
      </c>
      <c r="F2240" s="38" t="s">
        <v>166</v>
      </c>
      <c r="G2240" s="38" t="s">
        <v>166</v>
      </c>
      <c r="H2240" s="38" t="s">
        <v>166</v>
      </c>
      <c r="I2240" s="38">
        <f>I2241+I2243+I2245+I2247+I2248</f>
        <v>1750</v>
      </c>
      <c r="J2240" s="5">
        <f>I2240/E2240*100</f>
        <v>6.9421579400435567</v>
      </c>
      <c r="K2240" s="5" t="s">
        <v>166</v>
      </c>
      <c r="L2240" s="5" t="s">
        <v>166</v>
      </c>
    </row>
    <row r="2241" spans="1:12">
      <c r="A2241" s="91"/>
      <c r="B2241" s="69"/>
      <c r="C2241" s="55"/>
      <c r="D2241" s="12" t="s">
        <v>2</v>
      </c>
      <c r="E2241" s="38">
        <v>25208.3</v>
      </c>
      <c r="F2241" s="38">
        <v>25208.3</v>
      </c>
      <c r="G2241" s="38">
        <v>25121.200000000001</v>
      </c>
      <c r="H2241" s="38">
        <v>1750</v>
      </c>
      <c r="I2241" s="38">
        <v>1750</v>
      </c>
      <c r="J2241" s="5">
        <f t="shared" ref="J2241" si="469">I2241/E2241*100</f>
        <v>6.9421579400435567</v>
      </c>
      <c r="K2241" s="5">
        <f>H2241/F2241*100</f>
        <v>6.9421579400435567</v>
      </c>
      <c r="L2241" s="5">
        <f>H2241/G2241*100</f>
        <v>6.9662277279747773</v>
      </c>
    </row>
    <row r="2242" spans="1:12" ht="37.5">
      <c r="A2242" s="91"/>
      <c r="B2242" s="69"/>
      <c r="C2242" s="55"/>
      <c r="D2242" s="12" t="s">
        <v>153</v>
      </c>
      <c r="E2242" s="38">
        <v>0</v>
      </c>
      <c r="F2242" s="38">
        <v>0</v>
      </c>
      <c r="G2242" s="38">
        <v>0</v>
      </c>
      <c r="H2242" s="38">
        <v>0</v>
      </c>
      <c r="I2242" s="38">
        <v>0</v>
      </c>
      <c r="J2242" s="5">
        <v>0</v>
      </c>
      <c r="K2242" s="5">
        <v>0</v>
      </c>
      <c r="L2242" s="5">
        <v>0</v>
      </c>
    </row>
    <row r="2243" spans="1:12" ht="37.5">
      <c r="A2243" s="91"/>
      <c r="B2243" s="69"/>
      <c r="C2243" s="55"/>
      <c r="D2243" s="12" t="s">
        <v>6</v>
      </c>
      <c r="E2243" s="38">
        <v>0</v>
      </c>
      <c r="F2243" s="38">
        <v>0</v>
      </c>
      <c r="G2243" s="38">
        <v>0</v>
      </c>
      <c r="H2243" s="38">
        <v>0</v>
      </c>
      <c r="I2243" s="38">
        <v>0</v>
      </c>
      <c r="J2243" s="5">
        <v>0</v>
      </c>
      <c r="K2243" s="5">
        <v>0</v>
      </c>
      <c r="L2243" s="5">
        <v>0</v>
      </c>
    </row>
    <row r="2244" spans="1:12" ht="56.25">
      <c r="A2244" s="91"/>
      <c r="B2244" s="69"/>
      <c r="C2244" s="55"/>
      <c r="D2244" s="13" t="s">
        <v>154</v>
      </c>
      <c r="E2244" s="38">
        <v>0</v>
      </c>
      <c r="F2244" s="38">
        <v>0</v>
      </c>
      <c r="G2244" s="38">
        <v>0</v>
      </c>
      <c r="H2244" s="38">
        <v>0</v>
      </c>
      <c r="I2244" s="38">
        <v>0</v>
      </c>
      <c r="J2244" s="5">
        <v>0</v>
      </c>
      <c r="K2244" s="5">
        <v>0</v>
      </c>
      <c r="L2244" s="5">
        <v>0</v>
      </c>
    </row>
    <row r="2245" spans="1:12" ht="75">
      <c r="A2245" s="91"/>
      <c r="B2245" s="69"/>
      <c r="C2245" s="55"/>
      <c r="D2245" s="13" t="s">
        <v>159</v>
      </c>
      <c r="E2245" s="38">
        <v>0</v>
      </c>
      <c r="F2245" s="38">
        <v>0</v>
      </c>
      <c r="G2245" s="38">
        <v>0</v>
      </c>
      <c r="H2245" s="38">
        <v>0</v>
      </c>
      <c r="I2245" s="38">
        <v>0</v>
      </c>
      <c r="J2245" s="5">
        <v>0</v>
      </c>
      <c r="K2245" s="5">
        <v>0</v>
      </c>
      <c r="L2245" s="5">
        <v>0</v>
      </c>
    </row>
    <row r="2246" spans="1:12" ht="56.25">
      <c r="A2246" s="91"/>
      <c r="B2246" s="69"/>
      <c r="C2246" s="55"/>
      <c r="D2246" s="13" t="s">
        <v>154</v>
      </c>
      <c r="E2246" s="38">
        <v>0</v>
      </c>
      <c r="F2246" s="38">
        <v>0</v>
      </c>
      <c r="G2246" s="38">
        <v>0</v>
      </c>
      <c r="H2246" s="38">
        <v>0</v>
      </c>
      <c r="I2246" s="38">
        <v>0</v>
      </c>
      <c r="J2246" s="5">
        <v>0</v>
      </c>
      <c r="K2246" s="5">
        <v>0</v>
      </c>
      <c r="L2246" s="5">
        <v>0</v>
      </c>
    </row>
    <row r="2247" spans="1:12">
      <c r="A2247" s="91"/>
      <c r="B2247" s="69"/>
      <c r="C2247" s="55"/>
      <c r="D2247" s="12" t="s">
        <v>162</v>
      </c>
      <c r="E2247" s="38">
        <v>0</v>
      </c>
      <c r="F2247" s="38" t="s">
        <v>166</v>
      </c>
      <c r="G2247" s="38" t="s">
        <v>166</v>
      </c>
      <c r="H2247" s="38" t="s">
        <v>166</v>
      </c>
      <c r="I2247" s="38">
        <v>0</v>
      </c>
      <c r="J2247" s="5">
        <v>0</v>
      </c>
      <c r="K2247" s="5" t="s">
        <v>166</v>
      </c>
      <c r="L2247" s="5" t="s">
        <v>166</v>
      </c>
    </row>
    <row r="2248" spans="1:12" ht="37.5">
      <c r="A2248" s="92"/>
      <c r="B2248" s="70"/>
      <c r="C2248" s="55"/>
      <c r="D2248" s="12" t="s">
        <v>163</v>
      </c>
      <c r="E2248" s="38">
        <v>0</v>
      </c>
      <c r="F2248" s="38" t="s">
        <v>166</v>
      </c>
      <c r="G2248" s="38" t="s">
        <v>166</v>
      </c>
      <c r="H2248" s="38" t="s">
        <v>166</v>
      </c>
      <c r="I2248" s="40">
        <v>0</v>
      </c>
      <c r="J2248" s="5">
        <v>0</v>
      </c>
      <c r="K2248" s="5" t="s">
        <v>166</v>
      </c>
      <c r="L2248" s="5" t="s">
        <v>166</v>
      </c>
    </row>
    <row r="2249" spans="1:12">
      <c r="A2249" s="90" t="s">
        <v>554</v>
      </c>
      <c r="B2249" s="68" t="s">
        <v>555</v>
      </c>
      <c r="C2249" s="54" t="s">
        <v>3</v>
      </c>
      <c r="D2249" s="11" t="s">
        <v>1</v>
      </c>
      <c r="E2249" s="38">
        <f>E2250+E2252+E2254+E2256+E2257</f>
        <v>13773.9</v>
      </c>
      <c r="F2249" s="38" t="s">
        <v>166</v>
      </c>
      <c r="G2249" s="38" t="s">
        <v>166</v>
      </c>
      <c r="H2249" s="38" t="s">
        <v>166</v>
      </c>
      <c r="I2249" s="38">
        <f>I2250+I2252+I2254+I2256+I2257</f>
        <v>0</v>
      </c>
      <c r="J2249" s="5">
        <f>I2249/E2249*100</f>
        <v>0</v>
      </c>
      <c r="K2249" s="5" t="s">
        <v>166</v>
      </c>
      <c r="L2249" s="5" t="s">
        <v>166</v>
      </c>
    </row>
    <row r="2250" spans="1:12">
      <c r="A2250" s="91"/>
      <c r="B2250" s="69"/>
      <c r="C2250" s="55"/>
      <c r="D2250" s="12" t="s">
        <v>2</v>
      </c>
      <c r="E2250" s="38">
        <v>13773.9</v>
      </c>
      <c r="F2250" s="38">
        <v>13773.9</v>
      </c>
      <c r="G2250" s="38">
        <v>12396.5</v>
      </c>
      <c r="H2250" s="40">
        <v>0</v>
      </c>
      <c r="I2250" s="40">
        <v>0</v>
      </c>
      <c r="J2250" s="5">
        <f t="shared" ref="J2250" si="470">I2250/E2250*100</f>
        <v>0</v>
      </c>
      <c r="K2250" s="5">
        <f>H2250/F2250*100</f>
        <v>0</v>
      </c>
      <c r="L2250" s="5">
        <f>H2250/G2250*100</f>
        <v>0</v>
      </c>
    </row>
    <row r="2251" spans="1:12" ht="37.5">
      <c r="A2251" s="91"/>
      <c r="B2251" s="69"/>
      <c r="C2251" s="55"/>
      <c r="D2251" s="12" t="s">
        <v>153</v>
      </c>
      <c r="E2251" s="38">
        <v>0</v>
      </c>
      <c r="F2251" s="38">
        <v>0</v>
      </c>
      <c r="G2251" s="38">
        <v>0</v>
      </c>
      <c r="H2251" s="38">
        <v>0</v>
      </c>
      <c r="I2251" s="38">
        <v>0</v>
      </c>
      <c r="J2251" s="5">
        <v>0</v>
      </c>
      <c r="K2251" s="5">
        <v>0</v>
      </c>
      <c r="L2251" s="5">
        <v>0</v>
      </c>
    </row>
    <row r="2252" spans="1:12" ht="37.5">
      <c r="A2252" s="91"/>
      <c r="B2252" s="69"/>
      <c r="C2252" s="55"/>
      <c r="D2252" s="12" t="s">
        <v>6</v>
      </c>
      <c r="E2252" s="38">
        <v>0</v>
      </c>
      <c r="F2252" s="38">
        <v>0</v>
      </c>
      <c r="G2252" s="38">
        <v>0</v>
      </c>
      <c r="H2252" s="38">
        <v>0</v>
      </c>
      <c r="I2252" s="38">
        <v>0</v>
      </c>
      <c r="J2252" s="5">
        <v>0</v>
      </c>
      <c r="K2252" s="5">
        <v>0</v>
      </c>
      <c r="L2252" s="5">
        <v>0</v>
      </c>
    </row>
    <row r="2253" spans="1:12" ht="56.25">
      <c r="A2253" s="91"/>
      <c r="B2253" s="69"/>
      <c r="C2253" s="55"/>
      <c r="D2253" s="13" t="s">
        <v>154</v>
      </c>
      <c r="E2253" s="38">
        <v>0</v>
      </c>
      <c r="F2253" s="38">
        <v>0</v>
      </c>
      <c r="G2253" s="38">
        <v>0</v>
      </c>
      <c r="H2253" s="38">
        <v>0</v>
      </c>
      <c r="I2253" s="38">
        <v>0</v>
      </c>
      <c r="J2253" s="5">
        <v>0</v>
      </c>
      <c r="K2253" s="5">
        <v>0</v>
      </c>
      <c r="L2253" s="5">
        <v>0</v>
      </c>
    </row>
    <row r="2254" spans="1:12" ht="75">
      <c r="A2254" s="91"/>
      <c r="B2254" s="69"/>
      <c r="C2254" s="55"/>
      <c r="D2254" s="13" t="s">
        <v>159</v>
      </c>
      <c r="E2254" s="38">
        <v>0</v>
      </c>
      <c r="F2254" s="38">
        <v>0</v>
      </c>
      <c r="G2254" s="38">
        <v>0</v>
      </c>
      <c r="H2254" s="38">
        <v>0</v>
      </c>
      <c r="I2254" s="38">
        <v>0</v>
      </c>
      <c r="J2254" s="5">
        <v>0</v>
      </c>
      <c r="K2254" s="5">
        <v>0</v>
      </c>
      <c r="L2254" s="5">
        <v>0</v>
      </c>
    </row>
    <row r="2255" spans="1:12" ht="56.25">
      <c r="A2255" s="91"/>
      <c r="B2255" s="69"/>
      <c r="C2255" s="55"/>
      <c r="D2255" s="13" t="s">
        <v>154</v>
      </c>
      <c r="E2255" s="38">
        <v>0</v>
      </c>
      <c r="F2255" s="38">
        <v>0</v>
      </c>
      <c r="G2255" s="38">
        <v>0</v>
      </c>
      <c r="H2255" s="38">
        <v>0</v>
      </c>
      <c r="I2255" s="38">
        <v>0</v>
      </c>
      <c r="J2255" s="5">
        <v>0</v>
      </c>
      <c r="K2255" s="5">
        <v>0</v>
      </c>
      <c r="L2255" s="5">
        <v>0</v>
      </c>
    </row>
    <row r="2256" spans="1:12">
      <c r="A2256" s="91"/>
      <c r="B2256" s="69"/>
      <c r="C2256" s="55"/>
      <c r="D2256" s="12" t="s">
        <v>162</v>
      </c>
      <c r="E2256" s="38">
        <v>0</v>
      </c>
      <c r="F2256" s="38" t="s">
        <v>166</v>
      </c>
      <c r="G2256" s="38" t="s">
        <v>166</v>
      </c>
      <c r="H2256" s="38" t="s">
        <v>166</v>
      </c>
      <c r="I2256" s="38">
        <v>0</v>
      </c>
      <c r="J2256" s="5">
        <v>0</v>
      </c>
      <c r="K2256" s="5" t="s">
        <v>166</v>
      </c>
      <c r="L2256" s="5" t="s">
        <v>166</v>
      </c>
    </row>
    <row r="2257" spans="1:12" ht="37.5">
      <c r="A2257" s="92"/>
      <c r="B2257" s="70"/>
      <c r="C2257" s="55"/>
      <c r="D2257" s="12" t="s">
        <v>163</v>
      </c>
      <c r="E2257" s="38">
        <v>0</v>
      </c>
      <c r="F2257" s="38" t="s">
        <v>166</v>
      </c>
      <c r="G2257" s="38" t="s">
        <v>166</v>
      </c>
      <c r="H2257" s="38" t="s">
        <v>166</v>
      </c>
      <c r="I2257" s="40">
        <v>0</v>
      </c>
      <c r="J2257" s="5">
        <v>0</v>
      </c>
      <c r="K2257" s="5" t="s">
        <v>166</v>
      </c>
      <c r="L2257" s="5" t="s">
        <v>166</v>
      </c>
    </row>
    <row r="2258" spans="1:12" hidden="1">
      <c r="A2258" s="65" t="s">
        <v>556</v>
      </c>
      <c r="B2258" s="68" t="s">
        <v>557</v>
      </c>
      <c r="C2258" s="54" t="s">
        <v>3</v>
      </c>
      <c r="D2258" s="11" t="s">
        <v>1</v>
      </c>
      <c r="E2258" s="38">
        <f>E2259+E2261+E2263+E2265+E2266</f>
        <v>0</v>
      </c>
      <c r="F2258" s="38" t="s">
        <v>166</v>
      </c>
      <c r="G2258" s="38" t="s">
        <v>166</v>
      </c>
      <c r="H2258" s="38" t="s">
        <v>166</v>
      </c>
      <c r="I2258" s="38">
        <f>I2259+I2261+I2263+I2265+I2266</f>
        <v>0</v>
      </c>
      <c r="J2258" s="5">
        <v>0</v>
      </c>
      <c r="K2258" s="5" t="s">
        <v>166</v>
      </c>
      <c r="L2258" s="5" t="s">
        <v>166</v>
      </c>
    </row>
    <row r="2259" spans="1:12" hidden="1">
      <c r="A2259" s="66"/>
      <c r="B2259" s="69"/>
      <c r="C2259" s="55"/>
      <c r="D2259" s="12" t="s">
        <v>2</v>
      </c>
      <c r="E2259" s="38">
        <v>0</v>
      </c>
      <c r="F2259" s="40"/>
      <c r="G2259" s="40"/>
      <c r="H2259" s="40"/>
      <c r="I2259" s="40"/>
      <c r="J2259" s="5">
        <v>0</v>
      </c>
      <c r="K2259" s="5">
        <v>0</v>
      </c>
      <c r="L2259" s="5">
        <v>0</v>
      </c>
    </row>
    <row r="2260" spans="1:12" ht="37.5" hidden="1">
      <c r="A2260" s="66"/>
      <c r="B2260" s="69"/>
      <c r="C2260" s="55"/>
      <c r="D2260" s="12" t="s">
        <v>153</v>
      </c>
      <c r="E2260" s="38"/>
      <c r="F2260" s="40"/>
      <c r="G2260" s="40"/>
      <c r="H2260" s="40"/>
      <c r="I2260" s="40"/>
      <c r="J2260" s="5">
        <v>0</v>
      </c>
      <c r="K2260" s="5">
        <v>0</v>
      </c>
      <c r="L2260" s="5">
        <v>0</v>
      </c>
    </row>
    <row r="2261" spans="1:12" ht="37.5" hidden="1">
      <c r="A2261" s="66"/>
      <c r="B2261" s="69"/>
      <c r="C2261" s="55"/>
      <c r="D2261" s="12" t="s">
        <v>6</v>
      </c>
      <c r="E2261" s="38">
        <v>0</v>
      </c>
      <c r="F2261" s="40"/>
      <c r="G2261" s="40"/>
      <c r="H2261" s="40"/>
      <c r="I2261" s="40"/>
      <c r="J2261" s="5">
        <v>0</v>
      </c>
      <c r="K2261" s="5">
        <v>0</v>
      </c>
      <c r="L2261" s="5">
        <v>0</v>
      </c>
    </row>
    <row r="2262" spans="1:12" ht="56.25" hidden="1">
      <c r="A2262" s="66"/>
      <c r="B2262" s="69"/>
      <c r="C2262" s="55"/>
      <c r="D2262" s="13" t="s">
        <v>154</v>
      </c>
      <c r="E2262" s="38"/>
      <c r="F2262" s="40"/>
      <c r="G2262" s="40"/>
      <c r="H2262" s="40"/>
      <c r="I2262" s="40"/>
      <c r="J2262" s="5">
        <v>0</v>
      </c>
      <c r="K2262" s="5">
        <v>0</v>
      </c>
      <c r="L2262" s="5">
        <v>0</v>
      </c>
    </row>
    <row r="2263" spans="1:12" ht="75" hidden="1">
      <c r="A2263" s="66"/>
      <c r="B2263" s="69"/>
      <c r="C2263" s="55"/>
      <c r="D2263" s="13" t="s">
        <v>159</v>
      </c>
      <c r="E2263" s="38">
        <v>0</v>
      </c>
      <c r="F2263" s="40"/>
      <c r="G2263" s="40"/>
      <c r="H2263" s="40"/>
      <c r="I2263" s="40"/>
      <c r="J2263" s="5">
        <v>0</v>
      </c>
      <c r="K2263" s="5">
        <v>0</v>
      </c>
      <c r="L2263" s="5">
        <v>0</v>
      </c>
    </row>
    <row r="2264" spans="1:12" ht="56.25" hidden="1">
      <c r="A2264" s="66"/>
      <c r="B2264" s="69"/>
      <c r="C2264" s="55"/>
      <c r="D2264" s="13" t="s">
        <v>154</v>
      </c>
      <c r="E2264" s="38"/>
      <c r="F2264" s="40"/>
      <c r="G2264" s="40"/>
      <c r="H2264" s="40"/>
      <c r="I2264" s="40"/>
      <c r="J2264" s="5">
        <v>0</v>
      </c>
      <c r="K2264" s="5">
        <v>0</v>
      </c>
      <c r="L2264" s="5">
        <v>0</v>
      </c>
    </row>
    <row r="2265" spans="1:12" hidden="1">
      <c r="A2265" s="66"/>
      <c r="B2265" s="69"/>
      <c r="C2265" s="55"/>
      <c r="D2265" s="12" t="s">
        <v>162</v>
      </c>
      <c r="E2265" s="38">
        <v>0</v>
      </c>
      <c r="F2265" s="38" t="s">
        <v>166</v>
      </c>
      <c r="G2265" s="38" t="s">
        <v>166</v>
      </c>
      <c r="H2265" s="38" t="s">
        <v>166</v>
      </c>
      <c r="I2265" s="40"/>
      <c r="J2265" s="5">
        <v>0</v>
      </c>
      <c r="K2265" s="5" t="s">
        <v>166</v>
      </c>
      <c r="L2265" s="5" t="s">
        <v>166</v>
      </c>
    </row>
    <row r="2266" spans="1:12" ht="37.5" hidden="1">
      <c r="A2266" s="67"/>
      <c r="B2266" s="70"/>
      <c r="C2266" s="55"/>
      <c r="D2266" s="12" t="s">
        <v>163</v>
      </c>
      <c r="E2266" s="38">
        <v>0</v>
      </c>
      <c r="F2266" s="38" t="s">
        <v>166</v>
      </c>
      <c r="G2266" s="38" t="s">
        <v>166</v>
      </c>
      <c r="H2266" s="38" t="s">
        <v>166</v>
      </c>
      <c r="I2266" s="40"/>
      <c r="J2266" s="5">
        <v>0</v>
      </c>
      <c r="K2266" s="5" t="s">
        <v>166</v>
      </c>
      <c r="L2266" s="5" t="s">
        <v>166</v>
      </c>
    </row>
    <row r="2267" spans="1:12">
      <c r="A2267" s="88" t="s">
        <v>46</v>
      </c>
      <c r="B2267" s="89"/>
      <c r="C2267" s="89"/>
      <c r="D2267" s="89"/>
      <c r="E2267" s="39"/>
      <c r="F2267" s="40"/>
      <c r="G2267" s="40"/>
      <c r="H2267" s="40"/>
      <c r="I2267" s="40"/>
      <c r="J2267" s="32"/>
      <c r="K2267" s="32"/>
      <c r="L2267" s="32"/>
    </row>
    <row r="2268" spans="1:12">
      <c r="A2268" s="66" t="s">
        <v>547</v>
      </c>
      <c r="B2268" s="69" t="s">
        <v>558</v>
      </c>
      <c r="C2268" s="54" t="s">
        <v>726</v>
      </c>
      <c r="D2268" s="11" t="s">
        <v>1</v>
      </c>
      <c r="E2268" s="38">
        <f>E2269+E2271+E2273+E2275+E2276</f>
        <v>176935</v>
      </c>
      <c r="F2268" s="38" t="s">
        <v>166</v>
      </c>
      <c r="G2268" s="38" t="s">
        <v>166</v>
      </c>
      <c r="H2268" s="38" t="s">
        <v>166</v>
      </c>
      <c r="I2268" s="38">
        <f>I2269+I2271+I2273+I2275+I2276</f>
        <v>0</v>
      </c>
      <c r="J2268" s="5">
        <f>I2268/E2268*100</f>
        <v>0</v>
      </c>
      <c r="K2268" s="5" t="s">
        <v>166</v>
      </c>
      <c r="L2268" s="5" t="s">
        <v>166</v>
      </c>
    </row>
    <row r="2269" spans="1:12">
      <c r="A2269" s="66"/>
      <c r="B2269" s="69"/>
      <c r="C2269" s="55"/>
      <c r="D2269" s="12" t="s">
        <v>2</v>
      </c>
      <c r="E2269" s="38">
        <f>E2297+E2325+E2334+E2343+E2352</f>
        <v>163935</v>
      </c>
      <c r="F2269" s="38">
        <f t="shared" ref="F2269:I2269" si="471">F2297+F2325+F2334+F2343+F2352</f>
        <v>164025</v>
      </c>
      <c r="G2269" s="38">
        <f t="shared" si="471"/>
        <v>153609.5</v>
      </c>
      <c r="H2269" s="38">
        <f t="shared" si="471"/>
        <v>0</v>
      </c>
      <c r="I2269" s="38">
        <f t="shared" si="471"/>
        <v>0</v>
      </c>
      <c r="J2269" s="5">
        <f>I2269/E2269*100</f>
        <v>0</v>
      </c>
      <c r="K2269" s="5">
        <f>H2269/F2269*100</f>
        <v>0</v>
      </c>
      <c r="L2269" s="5">
        <f>H2269/G2269*100</f>
        <v>0</v>
      </c>
    </row>
    <row r="2270" spans="1:12" ht="37.5">
      <c r="A2270" s="66"/>
      <c r="B2270" s="69"/>
      <c r="C2270" s="55"/>
      <c r="D2270" s="12" t="s">
        <v>153</v>
      </c>
      <c r="E2270" s="38">
        <f t="shared" ref="E2270:I2276" si="472">E2298+E2326+E2335+E2344+E2353</f>
        <v>0</v>
      </c>
      <c r="F2270" s="38">
        <f t="shared" si="472"/>
        <v>0</v>
      </c>
      <c r="G2270" s="38">
        <f t="shared" si="472"/>
        <v>0</v>
      </c>
      <c r="H2270" s="38">
        <f t="shared" si="472"/>
        <v>0</v>
      </c>
      <c r="I2270" s="38">
        <f t="shared" si="472"/>
        <v>0</v>
      </c>
      <c r="J2270" s="5">
        <v>0</v>
      </c>
      <c r="K2270" s="5">
        <v>0</v>
      </c>
      <c r="L2270" s="5">
        <v>0</v>
      </c>
    </row>
    <row r="2271" spans="1:12" ht="37.5">
      <c r="A2271" s="66"/>
      <c r="B2271" s="69"/>
      <c r="C2271" s="55"/>
      <c r="D2271" s="12" t="s">
        <v>6</v>
      </c>
      <c r="E2271" s="38">
        <f t="shared" si="472"/>
        <v>0</v>
      </c>
      <c r="F2271" s="38">
        <f t="shared" si="472"/>
        <v>0</v>
      </c>
      <c r="G2271" s="38">
        <f t="shared" si="472"/>
        <v>0</v>
      </c>
      <c r="H2271" s="38">
        <f t="shared" si="472"/>
        <v>0</v>
      </c>
      <c r="I2271" s="38">
        <f t="shared" si="472"/>
        <v>0</v>
      </c>
      <c r="J2271" s="5">
        <v>0</v>
      </c>
      <c r="K2271" s="5">
        <v>0</v>
      </c>
      <c r="L2271" s="5">
        <v>0</v>
      </c>
    </row>
    <row r="2272" spans="1:12" ht="56.25">
      <c r="A2272" s="66"/>
      <c r="B2272" s="69"/>
      <c r="C2272" s="55"/>
      <c r="D2272" s="13" t="s">
        <v>154</v>
      </c>
      <c r="E2272" s="38">
        <f t="shared" si="472"/>
        <v>0</v>
      </c>
      <c r="F2272" s="38">
        <f t="shared" si="472"/>
        <v>0</v>
      </c>
      <c r="G2272" s="38">
        <f t="shared" si="472"/>
        <v>0</v>
      </c>
      <c r="H2272" s="38">
        <f t="shared" si="472"/>
        <v>0</v>
      </c>
      <c r="I2272" s="38">
        <f t="shared" si="472"/>
        <v>0</v>
      </c>
      <c r="J2272" s="5">
        <v>0</v>
      </c>
      <c r="K2272" s="5">
        <v>0</v>
      </c>
      <c r="L2272" s="5">
        <v>0</v>
      </c>
    </row>
    <row r="2273" spans="1:12" ht="75">
      <c r="A2273" s="66"/>
      <c r="B2273" s="69"/>
      <c r="C2273" s="55"/>
      <c r="D2273" s="13" t="s">
        <v>159</v>
      </c>
      <c r="E2273" s="38">
        <f t="shared" si="472"/>
        <v>0</v>
      </c>
      <c r="F2273" s="38">
        <f t="shared" si="472"/>
        <v>0</v>
      </c>
      <c r="G2273" s="38">
        <f t="shared" si="472"/>
        <v>0</v>
      </c>
      <c r="H2273" s="38">
        <f t="shared" si="472"/>
        <v>0</v>
      </c>
      <c r="I2273" s="38">
        <f t="shared" si="472"/>
        <v>0</v>
      </c>
      <c r="J2273" s="5">
        <v>0</v>
      </c>
      <c r="K2273" s="5">
        <v>0</v>
      </c>
      <c r="L2273" s="5">
        <v>0</v>
      </c>
    </row>
    <row r="2274" spans="1:12" ht="56.25">
      <c r="A2274" s="66"/>
      <c r="B2274" s="69"/>
      <c r="C2274" s="55"/>
      <c r="D2274" s="13" t="s">
        <v>154</v>
      </c>
      <c r="E2274" s="38">
        <f t="shared" si="472"/>
        <v>0</v>
      </c>
      <c r="F2274" s="38">
        <f t="shared" si="472"/>
        <v>0</v>
      </c>
      <c r="G2274" s="38">
        <f t="shared" si="472"/>
        <v>0</v>
      </c>
      <c r="H2274" s="38">
        <f t="shared" si="472"/>
        <v>0</v>
      </c>
      <c r="I2274" s="38">
        <f t="shared" si="472"/>
        <v>0</v>
      </c>
      <c r="J2274" s="5">
        <v>0</v>
      </c>
      <c r="K2274" s="5">
        <v>0</v>
      </c>
      <c r="L2274" s="5">
        <v>0</v>
      </c>
    </row>
    <row r="2275" spans="1:12">
      <c r="A2275" s="66"/>
      <c r="B2275" s="69"/>
      <c r="C2275" s="55"/>
      <c r="D2275" s="12" t="s">
        <v>162</v>
      </c>
      <c r="E2275" s="38">
        <f t="shared" si="472"/>
        <v>0</v>
      </c>
      <c r="F2275" s="38" t="s">
        <v>166</v>
      </c>
      <c r="G2275" s="38" t="s">
        <v>166</v>
      </c>
      <c r="H2275" s="38" t="s">
        <v>166</v>
      </c>
      <c r="I2275" s="38">
        <f t="shared" si="472"/>
        <v>0</v>
      </c>
      <c r="J2275" s="5">
        <v>0</v>
      </c>
      <c r="K2275" s="5" t="s">
        <v>166</v>
      </c>
      <c r="L2275" s="5" t="s">
        <v>166</v>
      </c>
    </row>
    <row r="2276" spans="1:12" ht="37.5">
      <c r="A2276" s="66"/>
      <c r="B2276" s="69"/>
      <c r="C2276" s="56"/>
      <c r="D2276" s="12" t="s">
        <v>163</v>
      </c>
      <c r="E2276" s="38">
        <f t="shared" si="472"/>
        <v>13000</v>
      </c>
      <c r="F2276" s="38" t="s">
        <v>166</v>
      </c>
      <c r="G2276" s="38" t="s">
        <v>166</v>
      </c>
      <c r="H2276" s="38" t="s">
        <v>166</v>
      </c>
      <c r="I2276" s="38">
        <f t="shared" si="472"/>
        <v>0</v>
      </c>
      <c r="J2276" s="5">
        <f>I2276/E2276*100</f>
        <v>0</v>
      </c>
      <c r="K2276" s="5" t="s">
        <v>166</v>
      </c>
      <c r="L2276" s="5" t="s">
        <v>166</v>
      </c>
    </row>
    <row r="2277" spans="1:12">
      <c r="A2277" s="66"/>
      <c r="B2277" s="87"/>
      <c r="C2277" s="23" t="s">
        <v>160</v>
      </c>
      <c r="D2277" s="16"/>
      <c r="E2277" s="39"/>
      <c r="F2277" s="40"/>
      <c r="G2277" s="40"/>
      <c r="H2277" s="40"/>
      <c r="I2277" s="40"/>
      <c r="J2277" s="32"/>
      <c r="K2277" s="32"/>
      <c r="L2277" s="32"/>
    </row>
    <row r="2278" spans="1:12">
      <c r="A2278" s="66"/>
      <c r="B2278" s="69"/>
      <c r="C2278" s="55" t="s">
        <v>3</v>
      </c>
      <c r="D2278" s="11" t="s">
        <v>1</v>
      </c>
      <c r="E2278" s="38">
        <f>E2279+E2281+E2283+E2285+E2286</f>
        <v>176935</v>
      </c>
      <c r="F2278" s="38" t="s">
        <v>166</v>
      </c>
      <c r="G2278" s="38" t="s">
        <v>166</v>
      </c>
      <c r="H2278" s="38" t="s">
        <v>166</v>
      </c>
      <c r="I2278" s="38">
        <f>I2279+I2281+I2283+I2285+I2286</f>
        <v>0</v>
      </c>
      <c r="J2278" s="5">
        <f>I2278/E2278*100</f>
        <v>0</v>
      </c>
      <c r="K2278" s="5" t="s">
        <v>166</v>
      </c>
      <c r="L2278" s="5" t="s">
        <v>166</v>
      </c>
    </row>
    <row r="2279" spans="1:12">
      <c r="A2279" s="66"/>
      <c r="B2279" s="69"/>
      <c r="C2279" s="55"/>
      <c r="D2279" s="12" t="s">
        <v>2</v>
      </c>
      <c r="E2279" s="38">
        <f>E2307+E2325+E2334+E2343+E2352</f>
        <v>163935</v>
      </c>
      <c r="F2279" s="38">
        <f t="shared" ref="F2279:I2279" si="473">F2307+F2325+F2334+F2343+F2352</f>
        <v>164025</v>
      </c>
      <c r="G2279" s="38">
        <f t="shared" si="473"/>
        <v>153609.5</v>
      </c>
      <c r="H2279" s="38">
        <f t="shared" si="473"/>
        <v>0</v>
      </c>
      <c r="I2279" s="38">
        <f t="shared" si="473"/>
        <v>0</v>
      </c>
      <c r="J2279" s="5">
        <f>I2279/E2279*100</f>
        <v>0</v>
      </c>
      <c r="K2279" s="5">
        <f>H2279/F2279*100</f>
        <v>0</v>
      </c>
      <c r="L2279" s="5">
        <f>H2279/G2279*100</f>
        <v>0</v>
      </c>
    </row>
    <row r="2280" spans="1:12" ht="37.5">
      <c r="A2280" s="66"/>
      <c r="B2280" s="69"/>
      <c r="C2280" s="55"/>
      <c r="D2280" s="12" t="s">
        <v>153</v>
      </c>
      <c r="E2280" s="38">
        <f t="shared" ref="E2280:I2286" si="474">E2308+E2326+E2335+E2344+E2353</f>
        <v>0</v>
      </c>
      <c r="F2280" s="38">
        <f t="shared" si="474"/>
        <v>0</v>
      </c>
      <c r="G2280" s="38">
        <f t="shared" si="474"/>
        <v>0</v>
      </c>
      <c r="H2280" s="38">
        <f t="shared" si="474"/>
        <v>0</v>
      </c>
      <c r="I2280" s="38">
        <f t="shared" si="474"/>
        <v>0</v>
      </c>
      <c r="J2280" s="5">
        <v>0</v>
      </c>
      <c r="K2280" s="5">
        <v>0</v>
      </c>
      <c r="L2280" s="5">
        <v>0</v>
      </c>
    </row>
    <row r="2281" spans="1:12" ht="37.5">
      <c r="A2281" s="66"/>
      <c r="B2281" s="69"/>
      <c r="C2281" s="55"/>
      <c r="D2281" s="12" t="s">
        <v>6</v>
      </c>
      <c r="E2281" s="38">
        <f t="shared" si="474"/>
        <v>0</v>
      </c>
      <c r="F2281" s="38">
        <f t="shared" si="474"/>
        <v>0</v>
      </c>
      <c r="G2281" s="38">
        <f t="shared" si="474"/>
        <v>0</v>
      </c>
      <c r="H2281" s="38">
        <f t="shared" si="474"/>
        <v>0</v>
      </c>
      <c r="I2281" s="38">
        <f t="shared" si="474"/>
        <v>0</v>
      </c>
      <c r="J2281" s="5">
        <v>0</v>
      </c>
      <c r="K2281" s="5">
        <v>0</v>
      </c>
      <c r="L2281" s="5">
        <v>0</v>
      </c>
    </row>
    <row r="2282" spans="1:12" ht="56.25">
      <c r="A2282" s="66"/>
      <c r="B2282" s="69"/>
      <c r="C2282" s="55"/>
      <c r="D2282" s="13" t="s">
        <v>154</v>
      </c>
      <c r="E2282" s="38">
        <f t="shared" si="474"/>
        <v>0</v>
      </c>
      <c r="F2282" s="38">
        <f t="shared" si="474"/>
        <v>0</v>
      </c>
      <c r="G2282" s="38">
        <f t="shared" si="474"/>
        <v>0</v>
      </c>
      <c r="H2282" s="38">
        <f t="shared" si="474"/>
        <v>0</v>
      </c>
      <c r="I2282" s="38">
        <f t="shared" si="474"/>
        <v>0</v>
      </c>
      <c r="J2282" s="5">
        <v>0</v>
      </c>
      <c r="K2282" s="5">
        <v>0</v>
      </c>
      <c r="L2282" s="5">
        <v>0</v>
      </c>
    </row>
    <row r="2283" spans="1:12" ht="75">
      <c r="A2283" s="66"/>
      <c r="B2283" s="69"/>
      <c r="C2283" s="55"/>
      <c r="D2283" s="13" t="s">
        <v>159</v>
      </c>
      <c r="E2283" s="38">
        <f t="shared" si="474"/>
        <v>0</v>
      </c>
      <c r="F2283" s="38">
        <f t="shared" si="474"/>
        <v>0</v>
      </c>
      <c r="G2283" s="38">
        <f t="shared" si="474"/>
        <v>0</v>
      </c>
      <c r="H2283" s="38">
        <f t="shared" si="474"/>
        <v>0</v>
      </c>
      <c r="I2283" s="38">
        <f t="shared" si="474"/>
        <v>0</v>
      </c>
      <c r="J2283" s="5">
        <v>0</v>
      </c>
      <c r="K2283" s="5">
        <v>0</v>
      </c>
      <c r="L2283" s="5">
        <v>0</v>
      </c>
    </row>
    <row r="2284" spans="1:12" ht="56.25">
      <c r="A2284" s="66"/>
      <c r="B2284" s="69"/>
      <c r="C2284" s="55"/>
      <c r="D2284" s="13" t="s">
        <v>154</v>
      </c>
      <c r="E2284" s="38">
        <f t="shared" si="474"/>
        <v>0</v>
      </c>
      <c r="F2284" s="38">
        <f t="shared" si="474"/>
        <v>0</v>
      </c>
      <c r="G2284" s="38">
        <f t="shared" si="474"/>
        <v>0</v>
      </c>
      <c r="H2284" s="38">
        <f t="shared" si="474"/>
        <v>0</v>
      </c>
      <c r="I2284" s="38">
        <f t="shared" si="474"/>
        <v>0</v>
      </c>
      <c r="J2284" s="5">
        <v>0</v>
      </c>
      <c r="K2284" s="5">
        <v>0</v>
      </c>
      <c r="L2284" s="5">
        <v>0</v>
      </c>
    </row>
    <row r="2285" spans="1:12">
      <c r="A2285" s="66"/>
      <c r="B2285" s="69"/>
      <c r="C2285" s="55"/>
      <c r="D2285" s="12" t="s">
        <v>162</v>
      </c>
      <c r="E2285" s="38">
        <f t="shared" si="474"/>
        <v>0</v>
      </c>
      <c r="F2285" s="38" t="s">
        <v>166</v>
      </c>
      <c r="G2285" s="38" t="s">
        <v>166</v>
      </c>
      <c r="H2285" s="38" t="s">
        <v>166</v>
      </c>
      <c r="I2285" s="38">
        <f t="shared" si="474"/>
        <v>0</v>
      </c>
      <c r="J2285" s="5">
        <v>0</v>
      </c>
      <c r="K2285" s="5" t="s">
        <v>166</v>
      </c>
      <c r="L2285" s="5" t="s">
        <v>166</v>
      </c>
    </row>
    <row r="2286" spans="1:12" ht="37.5">
      <c r="A2286" s="66"/>
      <c r="B2286" s="69"/>
      <c r="C2286" s="56"/>
      <c r="D2286" s="12" t="s">
        <v>163</v>
      </c>
      <c r="E2286" s="38">
        <f t="shared" si="474"/>
        <v>13000</v>
      </c>
      <c r="F2286" s="38" t="s">
        <v>166</v>
      </c>
      <c r="G2286" s="38" t="s">
        <v>166</v>
      </c>
      <c r="H2286" s="38" t="s">
        <v>166</v>
      </c>
      <c r="I2286" s="38">
        <f t="shared" si="474"/>
        <v>0</v>
      </c>
      <c r="J2286" s="5">
        <f>I2286/E2286*100</f>
        <v>0</v>
      </c>
      <c r="K2286" s="5" t="s">
        <v>166</v>
      </c>
      <c r="L2286" s="5" t="s">
        <v>166</v>
      </c>
    </row>
    <row r="2287" spans="1:12" hidden="1">
      <c r="A2287" s="66"/>
      <c r="B2287" s="69"/>
      <c r="C2287" s="54" t="s">
        <v>173</v>
      </c>
      <c r="D2287" s="11" t="s">
        <v>1</v>
      </c>
      <c r="E2287" s="38">
        <f>E2288+E2290+E2292+E2294+E2295</f>
        <v>0</v>
      </c>
      <c r="F2287" s="38" t="s">
        <v>166</v>
      </c>
      <c r="G2287" s="38" t="s">
        <v>166</v>
      </c>
      <c r="H2287" s="38" t="s">
        <v>166</v>
      </c>
      <c r="I2287" s="38">
        <f>I2288+I2290+I2292+I2294+I2295</f>
        <v>0</v>
      </c>
      <c r="J2287" s="5">
        <v>0</v>
      </c>
      <c r="K2287" s="5" t="s">
        <v>166</v>
      </c>
      <c r="L2287" s="5" t="s">
        <v>166</v>
      </c>
    </row>
    <row r="2288" spans="1:12" hidden="1">
      <c r="A2288" s="66"/>
      <c r="B2288" s="69"/>
      <c r="C2288" s="55"/>
      <c r="D2288" s="12" t="s">
        <v>2</v>
      </c>
      <c r="E2288" s="38">
        <f>E2316</f>
        <v>0</v>
      </c>
      <c r="F2288" s="38">
        <f t="shared" ref="F2288:I2288" si="475">F2316</f>
        <v>0</v>
      </c>
      <c r="G2288" s="38">
        <f t="shared" si="475"/>
        <v>0</v>
      </c>
      <c r="H2288" s="38">
        <f t="shared" si="475"/>
        <v>0</v>
      </c>
      <c r="I2288" s="38">
        <f t="shared" si="475"/>
        <v>0</v>
      </c>
      <c r="J2288" s="5">
        <v>0</v>
      </c>
      <c r="K2288" s="5">
        <v>0</v>
      </c>
      <c r="L2288" s="5">
        <v>0</v>
      </c>
    </row>
    <row r="2289" spans="1:12" ht="37.5" hidden="1">
      <c r="A2289" s="66"/>
      <c r="B2289" s="69"/>
      <c r="C2289" s="55"/>
      <c r="D2289" s="12" t="s">
        <v>153</v>
      </c>
      <c r="E2289" s="38">
        <f t="shared" ref="E2289:I2295" si="476">E2317</f>
        <v>0</v>
      </c>
      <c r="F2289" s="38">
        <f t="shared" si="476"/>
        <v>0</v>
      </c>
      <c r="G2289" s="38">
        <f t="shared" si="476"/>
        <v>0</v>
      </c>
      <c r="H2289" s="38">
        <f t="shared" si="476"/>
        <v>0</v>
      </c>
      <c r="I2289" s="38">
        <f t="shared" si="476"/>
        <v>0</v>
      </c>
      <c r="J2289" s="5">
        <v>0</v>
      </c>
      <c r="K2289" s="5">
        <v>0</v>
      </c>
      <c r="L2289" s="5">
        <v>0</v>
      </c>
    </row>
    <row r="2290" spans="1:12" ht="37.5" hidden="1">
      <c r="A2290" s="66"/>
      <c r="B2290" s="69"/>
      <c r="C2290" s="55"/>
      <c r="D2290" s="12" t="s">
        <v>6</v>
      </c>
      <c r="E2290" s="38">
        <f t="shared" si="476"/>
        <v>0</v>
      </c>
      <c r="F2290" s="38">
        <f t="shared" si="476"/>
        <v>0</v>
      </c>
      <c r="G2290" s="38">
        <f t="shared" si="476"/>
        <v>0</v>
      </c>
      <c r="H2290" s="38">
        <f t="shared" si="476"/>
        <v>0</v>
      </c>
      <c r="I2290" s="38">
        <f t="shared" si="476"/>
        <v>0</v>
      </c>
      <c r="J2290" s="5">
        <v>0</v>
      </c>
      <c r="K2290" s="5">
        <v>0</v>
      </c>
      <c r="L2290" s="5">
        <v>0</v>
      </c>
    </row>
    <row r="2291" spans="1:12" ht="56.25" hidden="1">
      <c r="A2291" s="66"/>
      <c r="B2291" s="69"/>
      <c r="C2291" s="55"/>
      <c r="D2291" s="13" t="s">
        <v>154</v>
      </c>
      <c r="E2291" s="38">
        <f t="shared" si="476"/>
        <v>0</v>
      </c>
      <c r="F2291" s="38">
        <f t="shared" si="476"/>
        <v>0</v>
      </c>
      <c r="G2291" s="38">
        <f t="shared" si="476"/>
        <v>0</v>
      </c>
      <c r="H2291" s="38">
        <f t="shared" si="476"/>
        <v>0</v>
      </c>
      <c r="I2291" s="38">
        <f t="shared" si="476"/>
        <v>0</v>
      </c>
      <c r="J2291" s="5">
        <v>0</v>
      </c>
      <c r="K2291" s="5">
        <v>0</v>
      </c>
      <c r="L2291" s="5">
        <v>0</v>
      </c>
    </row>
    <row r="2292" spans="1:12" ht="75" hidden="1">
      <c r="A2292" s="66"/>
      <c r="B2292" s="69"/>
      <c r="C2292" s="55"/>
      <c r="D2292" s="13" t="s">
        <v>159</v>
      </c>
      <c r="E2292" s="38">
        <f t="shared" si="476"/>
        <v>0</v>
      </c>
      <c r="F2292" s="38">
        <f t="shared" si="476"/>
        <v>0</v>
      </c>
      <c r="G2292" s="38">
        <f t="shared" si="476"/>
        <v>0</v>
      </c>
      <c r="H2292" s="38">
        <f t="shared" si="476"/>
        <v>0</v>
      </c>
      <c r="I2292" s="38">
        <f t="shared" si="476"/>
        <v>0</v>
      </c>
      <c r="J2292" s="5">
        <v>0</v>
      </c>
      <c r="K2292" s="5">
        <v>0</v>
      </c>
      <c r="L2292" s="5">
        <v>0</v>
      </c>
    </row>
    <row r="2293" spans="1:12" ht="56.25" hidden="1">
      <c r="A2293" s="66"/>
      <c r="B2293" s="69"/>
      <c r="C2293" s="55"/>
      <c r="D2293" s="13" t="s">
        <v>154</v>
      </c>
      <c r="E2293" s="38">
        <f t="shared" si="476"/>
        <v>0</v>
      </c>
      <c r="F2293" s="38">
        <f t="shared" si="476"/>
        <v>0</v>
      </c>
      <c r="G2293" s="38">
        <f t="shared" si="476"/>
        <v>0</v>
      </c>
      <c r="H2293" s="38">
        <f t="shared" si="476"/>
        <v>0</v>
      </c>
      <c r="I2293" s="38">
        <f t="shared" si="476"/>
        <v>0</v>
      </c>
      <c r="J2293" s="5">
        <v>0</v>
      </c>
      <c r="K2293" s="5">
        <v>0</v>
      </c>
      <c r="L2293" s="5">
        <v>0</v>
      </c>
    </row>
    <row r="2294" spans="1:12" hidden="1">
      <c r="A2294" s="66"/>
      <c r="B2294" s="69"/>
      <c r="C2294" s="55"/>
      <c r="D2294" s="12" t="s">
        <v>162</v>
      </c>
      <c r="E2294" s="38">
        <f t="shared" si="476"/>
        <v>0</v>
      </c>
      <c r="F2294" s="38" t="str">
        <f t="shared" si="476"/>
        <v>х</v>
      </c>
      <c r="G2294" s="38" t="str">
        <f t="shared" si="476"/>
        <v>х</v>
      </c>
      <c r="H2294" s="38" t="str">
        <f t="shared" si="476"/>
        <v>х</v>
      </c>
      <c r="I2294" s="38">
        <f t="shared" si="476"/>
        <v>0</v>
      </c>
      <c r="J2294" s="5">
        <v>0</v>
      </c>
      <c r="K2294" s="5" t="s">
        <v>166</v>
      </c>
      <c r="L2294" s="5" t="s">
        <v>166</v>
      </c>
    </row>
    <row r="2295" spans="1:12" ht="37.5" hidden="1">
      <c r="A2295" s="67"/>
      <c r="B2295" s="70"/>
      <c r="C2295" s="56"/>
      <c r="D2295" s="12" t="s">
        <v>163</v>
      </c>
      <c r="E2295" s="38">
        <f t="shared" si="476"/>
        <v>0</v>
      </c>
      <c r="F2295" s="38" t="str">
        <f t="shared" si="476"/>
        <v>х</v>
      </c>
      <c r="G2295" s="38" t="str">
        <f t="shared" si="476"/>
        <v>х</v>
      </c>
      <c r="H2295" s="38" t="str">
        <f t="shared" si="476"/>
        <v>х</v>
      </c>
      <c r="I2295" s="38">
        <f t="shared" si="476"/>
        <v>0</v>
      </c>
      <c r="J2295" s="5">
        <v>0</v>
      </c>
      <c r="K2295" s="5" t="s">
        <v>166</v>
      </c>
      <c r="L2295" s="5" t="s">
        <v>166</v>
      </c>
    </row>
    <row r="2296" spans="1:12">
      <c r="A2296" s="65" t="s">
        <v>548</v>
      </c>
      <c r="B2296" s="68" t="s">
        <v>559</v>
      </c>
      <c r="C2296" s="54" t="s">
        <v>727</v>
      </c>
      <c r="D2296" s="11" t="s">
        <v>1</v>
      </c>
      <c r="E2296" s="38">
        <f>E2297+E2299+E2301+E2303+E2304</f>
        <v>117155</v>
      </c>
      <c r="F2296" s="38" t="s">
        <v>166</v>
      </c>
      <c r="G2296" s="38" t="s">
        <v>166</v>
      </c>
      <c r="H2296" s="38" t="s">
        <v>166</v>
      </c>
      <c r="I2296" s="38">
        <f>I2297+I2299+I2301+I2303+I2304</f>
        <v>0</v>
      </c>
      <c r="J2296" s="5">
        <f>I2296/E2296*100</f>
        <v>0</v>
      </c>
      <c r="K2296" s="5" t="s">
        <v>166</v>
      </c>
      <c r="L2296" s="5" t="s">
        <v>166</v>
      </c>
    </row>
    <row r="2297" spans="1:12">
      <c r="A2297" s="66"/>
      <c r="B2297" s="69"/>
      <c r="C2297" s="55"/>
      <c r="D2297" s="12" t="s">
        <v>2</v>
      </c>
      <c r="E2297" s="38">
        <f>E2307+E2316</f>
        <v>104155</v>
      </c>
      <c r="F2297" s="38">
        <f t="shared" ref="F2297:I2297" si="477">F2307+F2316</f>
        <v>104245</v>
      </c>
      <c r="G2297" s="38">
        <f t="shared" si="477"/>
        <v>93829.5</v>
      </c>
      <c r="H2297" s="38">
        <f t="shared" si="477"/>
        <v>0</v>
      </c>
      <c r="I2297" s="38">
        <f t="shared" si="477"/>
        <v>0</v>
      </c>
      <c r="J2297" s="5">
        <f>I2297/E2297*100</f>
        <v>0</v>
      </c>
      <c r="K2297" s="5">
        <f>H2297/F2297*100</f>
        <v>0</v>
      </c>
      <c r="L2297" s="5">
        <f>H2297/G2297*100</f>
        <v>0</v>
      </c>
    </row>
    <row r="2298" spans="1:12" ht="37.5">
      <c r="A2298" s="66"/>
      <c r="B2298" s="69"/>
      <c r="C2298" s="55"/>
      <c r="D2298" s="12" t="s">
        <v>153</v>
      </c>
      <c r="E2298" s="38">
        <f t="shared" ref="E2298:I2304" si="478">E2308+E2317</f>
        <v>0</v>
      </c>
      <c r="F2298" s="38">
        <f t="shared" si="478"/>
        <v>0</v>
      </c>
      <c r="G2298" s="38">
        <f t="shared" si="478"/>
        <v>0</v>
      </c>
      <c r="H2298" s="38">
        <f t="shared" si="478"/>
        <v>0</v>
      </c>
      <c r="I2298" s="38">
        <f t="shared" si="478"/>
        <v>0</v>
      </c>
      <c r="J2298" s="5">
        <v>0</v>
      </c>
      <c r="K2298" s="5">
        <v>0</v>
      </c>
      <c r="L2298" s="5">
        <v>0</v>
      </c>
    </row>
    <row r="2299" spans="1:12" ht="37.5">
      <c r="A2299" s="66"/>
      <c r="B2299" s="69"/>
      <c r="C2299" s="55"/>
      <c r="D2299" s="12" t="s">
        <v>6</v>
      </c>
      <c r="E2299" s="38">
        <f t="shared" si="478"/>
        <v>0</v>
      </c>
      <c r="F2299" s="38">
        <f t="shared" si="478"/>
        <v>0</v>
      </c>
      <c r="G2299" s="38">
        <f t="shared" si="478"/>
        <v>0</v>
      </c>
      <c r="H2299" s="38">
        <f t="shared" si="478"/>
        <v>0</v>
      </c>
      <c r="I2299" s="38">
        <f t="shared" si="478"/>
        <v>0</v>
      </c>
      <c r="J2299" s="5">
        <v>0</v>
      </c>
      <c r="K2299" s="5">
        <v>0</v>
      </c>
      <c r="L2299" s="5">
        <v>0</v>
      </c>
    </row>
    <row r="2300" spans="1:12" ht="56.25">
      <c r="A2300" s="66"/>
      <c r="B2300" s="69"/>
      <c r="C2300" s="55"/>
      <c r="D2300" s="13" t="s">
        <v>154</v>
      </c>
      <c r="E2300" s="38">
        <f t="shared" si="478"/>
        <v>0</v>
      </c>
      <c r="F2300" s="38">
        <f t="shared" si="478"/>
        <v>0</v>
      </c>
      <c r="G2300" s="38">
        <f t="shared" si="478"/>
        <v>0</v>
      </c>
      <c r="H2300" s="38">
        <f t="shared" si="478"/>
        <v>0</v>
      </c>
      <c r="I2300" s="38">
        <f t="shared" si="478"/>
        <v>0</v>
      </c>
      <c r="J2300" s="5">
        <v>0</v>
      </c>
      <c r="K2300" s="5">
        <v>0</v>
      </c>
      <c r="L2300" s="5">
        <v>0</v>
      </c>
    </row>
    <row r="2301" spans="1:12" ht="75">
      <c r="A2301" s="66"/>
      <c r="B2301" s="69"/>
      <c r="C2301" s="55"/>
      <c r="D2301" s="13" t="s">
        <v>159</v>
      </c>
      <c r="E2301" s="38">
        <f t="shared" si="478"/>
        <v>0</v>
      </c>
      <c r="F2301" s="38">
        <f t="shared" si="478"/>
        <v>0</v>
      </c>
      <c r="G2301" s="38">
        <f t="shared" si="478"/>
        <v>0</v>
      </c>
      <c r="H2301" s="38">
        <f t="shared" si="478"/>
        <v>0</v>
      </c>
      <c r="I2301" s="38">
        <f t="shared" si="478"/>
        <v>0</v>
      </c>
      <c r="J2301" s="5">
        <v>0</v>
      </c>
      <c r="K2301" s="5">
        <v>0</v>
      </c>
      <c r="L2301" s="5">
        <v>0</v>
      </c>
    </row>
    <row r="2302" spans="1:12" ht="56.25">
      <c r="A2302" s="66"/>
      <c r="B2302" s="69"/>
      <c r="C2302" s="55"/>
      <c r="D2302" s="13" t="s">
        <v>154</v>
      </c>
      <c r="E2302" s="38">
        <f t="shared" si="478"/>
        <v>0</v>
      </c>
      <c r="F2302" s="38">
        <f t="shared" si="478"/>
        <v>0</v>
      </c>
      <c r="G2302" s="38">
        <f t="shared" si="478"/>
        <v>0</v>
      </c>
      <c r="H2302" s="38">
        <f t="shared" si="478"/>
        <v>0</v>
      </c>
      <c r="I2302" s="38">
        <f t="shared" si="478"/>
        <v>0</v>
      </c>
      <c r="J2302" s="5">
        <v>0</v>
      </c>
      <c r="K2302" s="5">
        <v>0</v>
      </c>
      <c r="L2302" s="5">
        <v>0</v>
      </c>
    </row>
    <row r="2303" spans="1:12">
      <c r="A2303" s="66"/>
      <c r="B2303" s="69"/>
      <c r="C2303" s="55"/>
      <c r="D2303" s="12" t="s">
        <v>162</v>
      </c>
      <c r="E2303" s="38">
        <f t="shared" si="478"/>
        <v>0</v>
      </c>
      <c r="F2303" s="38" t="s">
        <v>166</v>
      </c>
      <c r="G2303" s="38" t="s">
        <v>166</v>
      </c>
      <c r="H2303" s="38" t="s">
        <v>166</v>
      </c>
      <c r="I2303" s="38">
        <f t="shared" si="478"/>
        <v>0</v>
      </c>
      <c r="J2303" s="5">
        <v>0</v>
      </c>
      <c r="K2303" s="5" t="s">
        <v>166</v>
      </c>
      <c r="L2303" s="5" t="s">
        <v>166</v>
      </c>
    </row>
    <row r="2304" spans="1:12" ht="37.5">
      <c r="A2304" s="66"/>
      <c r="B2304" s="69"/>
      <c r="C2304" s="55"/>
      <c r="D2304" s="12" t="s">
        <v>163</v>
      </c>
      <c r="E2304" s="38">
        <f t="shared" si="478"/>
        <v>13000</v>
      </c>
      <c r="F2304" s="38" t="s">
        <v>166</v>
      </c>
      <c r="G2304" s="38" t="s">
        <v>166</v>
      </c>
      <c r="H2304" s="38" t="s">
        <v>166</v>
      </c>
      <c r="I2304" s="38">
        <f t="shared" si="478"/>
        <v>0</v>
      </c>
      <c r="J2304" s="5">
        <f>I2304/E2304*100</f>
        <v>0</v>
      </c>
      <c r="K2304" s="5" t="s">
        <v>166</v>
      </c>
      <c r="L2304" s="5" t="s">
        <v>166</v>
      </c>
    </row>
    <row r="2305" spans="1:12">
      <c r="A2305" s="66"/>
      <c r="B2305" s="87"/>
      <c r="C2305" s="23" t="s">
        <v>160</v>
      </c>
      <c r="D2305" s="17"/>
      <c r="E2305" s="42"/>
      <c r="F2305" s="40"/>
      <c r="G2305" s="40"/>
      <c r="H2305" s="40"/>
      <c r="I2305" s="40"/>
      <c r="J2305" s="32"/>
      <c r="K2305" s="32"/>
      <c r="L2305" s="32"/>
    </row>
    <row r="2306" spans="1:12">
      <c r="A2306" s="66"/>
      <c r="B2306" s="69"/>
      <c r="C2306" s="55" t="s">
        <v>3</v>
      </c>
      <c r="D2306" s="11" t="s">
        <v>1</v>
      </c>
      <c r="E2306" s="38">
        <f>E2307+E2309+E2311+E2313+E2314</f>
        <v>117155</v>
      </c>
      <c r="F2306" s="38" t="s">
        <v>166</v>
      </c>
      <c r="G2306" s="38" t="s">
        <v>166</v>
      </c>
      <c r="H2306" s="38" t="s">
        <v>166</v>
      </c>
      <c r="I2306" s="38">
        <f>I2307+I2309+I2311+I2313+I2314</f>
        <v>0</v>
      </c>
      <c r="J2306" s="5">
        <f>I2306/E2306*100</f>
        <v>0</v>
      </c>
      <c r="K2306" s="5" t="s">
        <v>166</v>
      </c>
      <c r="L2306" s="5" t="s">
        <v>166</v>
      </c>
    </row>
    <row r="2307" spans="1:12">
      <c r="A2307" s="66"/>
      <c r="B2307" s="69"/>
      <c r="C2307" s="55"/>
      <c r="D2307" s="12" t="s">
        <v>2</v>
      </c>
      <c r="E2307" s="38">
        <v>104155</v>
      </c>
      <c r="F2307" s="38">
        <v>104245</v>
      </c>
      <c r="G2307" s="38">
        <v>93829.5</v>
      </c>
      <c r="H2307" s="40">
        <v>0</v>
      </c>
      <c r="I2307" s="40">
        <v>0</v>
      </c>
      <c r="J2307" s="5">
        <f>I2307/E2307*100</f>
        <v>0</v>
      </c>
      <c r="K2307" s="5">
        <f>H2307/F2307*100</f>
        <v>0</v>
      </c>
      <c r="L2307" s="5">
        <f>H2307/G2307*100</f>
        <v>0</v>
      </c>
    </row>
    <row r="2308" spans="1:12" ht="37.5">
      <c r="A2308" s="66"/>
      <c r="B2308" s="69"/>
      <c r="C2308" s="55"/>
      <c r="D2308" s="12" t="s">
        <v>153</v>
      </c>
      <c r="E2308" s="38">
        <v>0</v>
      </c>
      <c r="F2308" s="40">
        <v>0</v>
      </c>
      <c r="G2308" s="40">
        <v>0</v>
      </c>
      <c r="H2308" s="40">
        <v>0</v>
      </c>
      <c r="I2308" s="40">
        <v>0</v>
      </c>
      <c r="J2308" s="5">
        <v>0</v>
      </c>
      <c r="K2308" s="5">
        <v>0</v>
      </c>
      <c r="L2308" s="5">
        <v>0</v>
      </c>
    </row>
    <row r="2309" spans="1:12" ht="37.5">
      <c r="A2309" s="66"/>
      <c r="B2309" s="69"/>
      <c r="C2309" s="55"/>
      <c r="D2309" s="12" t="s">
        <v>6</v>
      </c>
      <c r="E2309" s="38">
        <v>0</v>
      </c>
      <c r="F2309" s="40">
        <v>0</v>
      </c>
      <c r="G2309" s="40">
        <v>0</v>
      </c>
      <c r="H2309" s="40">
        <v>0</v>
      </c>
      <c r="I2309" s="40">
        <v>0</v>
      </c>
      <c r="J2309" s="5">
        <v>0</v>
      </c>
      <c r="K2309" s="5">
        <v>0</v>
      </c>
      <c r="L2309" s="5">
        <v>0</v>
      </c>
    </row>
    <row r="2310" spans="1:12" ht="56.25">
      <c r="A2310" s="66"/>
      <c r="B2310" s="69"/>
      <c r="C2310" s="55"/>
      <c r="D2310" s="13" t="s">
        <v>154</v>
      </c>
      <c r="E2310" s="38">
        <v>0</v>
      </c>
      <c r="F2310" s="40">
        <v>0</v>
      </c>
      <c r="G2310" s="40">
        <v>0</v>
      </c>
      <c r="H2310" s="40">
        <v>0</v>
      </c>
      <c r="I2310" s="40">
        <v>0</v>
      </c>
      <c r="J2310" s="5">
        <v>0</v>
      </c>
      <c r="K2310" s="5">
        <v>0</v>
      </c>
      <c r="L2310" s="5">
        <v>0</v>
      </c>
    </row>
    <row r="2311" spans="1:12" ht="75">
      <c r="A2311" s="66"/>
      <c r="B2311" s="69"/>
      <c r="C2311" s="55"/>
      <c r="D2311" s="13" t="s">
        <v>159</v>
      </c>
      <c r="E2311" s="38">
        <v>0</v>
      </c>
      <c r="F2311" s="40">
        <v>0</v>
      </c>
      <c r="G2311" s="40">
        <v>0</v>
      </c>
      <c r="H2311" s="40">
        <v>0</v>
      </c>
      <c r="I2311" s="40">
        <v>0</v>
      </c>
      <c r="J2311" s="5">
        <v>0</v>
      </c>
      <c r="K2311" s="5">
        <v>0</v>
      </c>
      <c r="L2311" s="5">
        <v>0</v>
      </c>
    </row>
    <row r="2312" spans="1:12" ht="56.25">
      <c r="A2312" s="66"/>
      <c r="B2312" s="69"/>
      <c r="C2312" s="55"/>
      <c r="D2312" s="13" t="s">
        <v>154</v>
      </c>
      <c r="E2312" s="38">
        <v>0</v>
      </c>
      <c r="F2312" s="40">
        <v>0</v>
      </c>
      <c r="G2312" s="40">
        <v>0</v>
      </c>
      <c r="H2312" s="40">
        <v>0</v>
      </c>
      <c r="I2312" s="40">
        <v>0</v>
      </c>
      <c r="J2312" s="5">
        <v>0</v>
      </c>
      <c r="K2312" s="5">
        <v>0</v>
      </c>
      <c r="L2312" s="5">
        <v>0</v>
      </c>
    </row>
    <row r="2313" spans="1:12">
      <c r="A2313" s="66"/>
      <c r="B2313" s="69"/>
      <c r="C2313" s="55"/>
      <c r="D2313" s="12" t="s">
        <v>162</v>
      </c>
      <c r="E2313" s="38">
        <v>0</v>
      </c>
      <c r="F2313" s="38" t="s">
        <v>166</v>
      </c>
      <c r="G2313" s="38" t="s">
        <v>166</v>
      </c>
      <c r="H2313" s="38" t="s">
        <v>166</v>
      </c>
      <c r="I2313" s="40">
        <v>0</v>
      </c>
      <c r="J2313" s="5">
        <v>0</v>
      </c>
      <c r="K2313" s="5" t="s">
        <v>166</v>
      </c>
      <c r="L2313" s="5" t="s">
        <v>166</v>
      </c>
    </row>
    <row r="2314" spans="1:12" ht="37.5">
      <c r="A2314" s="66"/>
      <c r="B2314" s="69"/>
      <c r="C2314" s="56"/>
      <c r="D2314" s="12" t="s">
        <v>163</v>
      </c>
      <c r="E2314" s="38">
        <v>13000</v>
      </c>
      <c r="F2314" s="38" t="s">
        <v>166</v>
      </c>
      <c r="G2314" s="38" t="s">
        <v>166</v>
      </c>
      <c r="H2314" s="38" t="s">
        <v>166</v>
      </c>
      <c r="I2314" s="40">
        <v>0</v>
      </c>
      <c r="J2314" s="5">
        <f>I2314/E2314*100</f>
        <v>0</v>
      </c>
      <c r="K2314" s="5" t="s">
        <v>166</v>
      </c>
      <c r="L2314" s="5" t="s">
        <v>166</v>
      </c>
    </row>
    <row r="2315" spans="1:12" hidden="1">
      <c r="A2315" s="66"/>
      <c r="B2315" s="69"/>
      <c r="C2315" s="54" t="s">
        <v>173</v>
      </c>
      <c r="D2315" s="11" t="s">
        <v>1</v>
      </c>
      <c r="E2315" s="38">
        <f>E2316+E2318+E2320+E2322+E2323</f>
        <v>0</v>
      </c>
      <c r="F2315" s="38" t="s">
        <v>166</v>
      </c>
      <c r="G2315" s="38" t="s">
        <v>166</v>
      </c>
      <c r="H2315" s="38" t="s">
        <v>166</v>
      </c>
      <c r="I2315" s="38">
        <f>I2316+I2318+I2320+I2322+I2323</f>
        <v>0</v>
      </c>
      <c r="J2315" s="5" t="e">
        <f>I2315/E2315*100</f>
        <v>#DIV/0!</v>
      </c>
      <c r="K2315" s="5" t="s">
        <v>166</v>
      </c>
      <c r="L2315" s="5" t="s">
        <v>166</v>
      </c>
    </row>
    <row r="2316" spans="1:12" hidden="1">
      <c r="A2316" s="66"/>
      <c r="B2316" s="69"/>
      <c r="C2316" s="55"/>
      <c r="D2316" s="12" t="s">
        <v>2</v>
      </c>
      <c r="E2316" s="38">
        <v>0</v>
      </c>
      <c r="F2316" s="40"/>
      <c r="G2316" s="40"/>
      <c r="H2316" s="40"/>
      <c r="I2316" s="40"/>
      <c r="J2316" s="5" t="e">
        <f t="shared" ref="J2316" si="479">I2316/E2316*100</f>
        <v>#DIV/0!</v>
      </c>
      <c r="K2316" s="5" t="e">
        <f>H2316/F2316*100</f>
        <v>#DIV/0!</v>
      </c>
      <c r="L2316" s="5" t="e">
        <f>H2316/G2316*100</f>
        <v>#DIV/0!</v>
      </c>
    </row>
    <row r="2317" spans="1:12" ht="37.5" hidden="1">
      <c r="A2317" s="66"/>
      <c r="B2317" s="69"/>
      <c r="C2317" s="55"/>
      <c r="D2317" s="12" t="s">
        <v>153</v>
      </c>
      <c r="E2317" s="38"/>
      <c r="F2317" s="40"/>
      <c r="G2317" s="40"/>
      <c r="H2317" s="40"/>
      <c r="I2317" s="40"/>
      <c r="J2317" s="5">
        <v>0</v>
      </c>
      <c r="K2317" s="5">
        <v>0</v>
      </c>
      <c r="L2317" s="5">
        <v>0</v>
      </c>
    </row>
    <row r="2318" spans="1:12" ht="37.5" hidden="1">
      <c r="A2318" s="66"/>
      <c r="B2318" s="69"/>
      <c r="C2318" s="55"/>
      <c r="D2318" s="12" t="s">
        <v>6</v>
      </c>
      <c r="E2318" s="38">
        <v>0</v>
      </c>
      <c r="F2318" s="40"/>
      <c r="G2318" s="40"/>
      <c r="H2318" s="40"/>
      <c r="I2318" s="40"/>
      <c r="J2318" s="5">
        <v>0</v>
      </c>
      <c r="K2318" s="5">
        <v>0</v>
      </c>
      <c r="L2318" s="5">
        <v>0</v>
      </c>
    </row>
    <row r="2319" spans="1:12" ht="56.25" hidden="1">
      <c r="A2319" s="66"/>
      <c r="B2319" s="69"/>
      <c r="C2319" s="55"/>
      <c r="D2319" s="13" t="s">
        <v>154</v>
      </c>
      <c r="E2319" s="38"/>
      <c r="F2319" s="40"/>
      <c r="G2319" s="40"/>
      <c r="H2319" s="40"/>
      <c r="I2319" s="40"/>
      <c r="J2319" s="5">
        <v>0</v>
      </c>
      <c r="K2319" s="5">
        <v>0</v>
      </c>
      <c r="L2319" s="5">
        <v>0</v>
      </c>
    </row>
    <row r="2320" spans="1:12" ht="75" hidden="1">
      <c r="A2320" s="66"/>
      <c r="B2320" s="69"/>
      <c r="C2320" s="55"/>
      <c r="D2320" s="13" t="s">
        <v>159</v>
      </c>
      <c r="E2320" s="38">
        <v>0</v>
      </c>
      <c r="F2320" s="40"/>
      <c r="G2320" s="40"/>
      <c r="H2320" s="40"/>
      <c r="I2320" s="40"/>
      <c r="J2320" s="5">
        <v>0</v>
      </c>
      <c r="K2320" s="5">
        <v>0</v>
      </c>
      <c r="L2320" s="5">
        <v>0</v>
      </c>
    </row>
    <row r="2321" spans="1:12" ht="56.25" hidden="1">
      <c r="A2321" s="66"/>
      <c r="B2321" s="69"/>
      <c r="C2321" s="55"/>
      <c r="D2321" s="13" t="s">
        <v>154</v>
      </c>
      <c r="E2321" s="38"/>
      <c r="F2321" s="40"/>
      <c r="G2321" s="40"/>
      <c r="H2321" s="40"/>
      <c r="I2321" s="40"/>
      <c r="J2321" s="5">
        <v>0</v>
      </c>
      <c r="K2321" s="5">
        <v>0</v>
      </c>
      <c r="L2321" s="5">
        <v>0</v>
      </c>
    </row>
    <row r="2322" spans="1:12" hidden="1">
      <c r="A2322" s="66"/>
      <c r="B2322" s="69"/>
      <c r="C2322" s="55"/>
      <c r="D2322" s="12" t="s">
        <v>162</v>
      </c>
      <c r="E2322" s="38">
        <v>0</v>
      </c>
      <c r="F2322" s="38" t="s">
        <v>166</v>
      </c>
      <c r="G2322" s="38" t="s">
        <v>166</v>
      </c>
      <c r="H2322" s="38" t="s">
        <v>166</v>
      </c>
      <c r="I2322" s="40"/>
      <c r="J2322" s="5">
        <v>0</v>
      </c>
      <c r="K2322" s="5" t="s">
        <v>166</v>
      </c>
      <c r="L2322" s="5" t="s">
        <v>166</v>
      </c>
    </row>
    <row r="2323" spans="1:12" ht="37.5" hidden="1">
      <c r="A2323" s="67"/>
      <c r="B2323" s="70"/>
      <c r="C2323" s="56"/>
      <c r="D2323" s="12" t="s">
        <v>163</v>
      </c>
      <c r="E2323" s="38">
        <v>0</v>
      </c>
      <c r="F2323" s="38" t="s">
        <v>166</v>
      </c>
      <c r="G2323" s="38" t="s">
        <v>166</v>
      </c>
      <c r="H2323" s="38" t="s">
        <v>166</v>
      </c>
      <c r="I2323" s="40"/>
      <c r="J2323" s="5">
        <v>0</v>
      </c>
      <c r="K2323" s="5" t="s">
        <v>166</v>
      </c>
      <c r="L2323" s="5" t="s">
        <v>166</v>
      </c>
    </row>
    <row r="2324" spans="1:12">
      <c r="A2324" s="65" t="s">
        <v>550</v>
      </c>
      <c r="B2324" s="68" t="s">
        <v>560</v>
      </c>
      <c r="C2324" s="55" t="s">
        <v>3</v>
      </c>
      <c r="D2324" s="11" t="s">
        <v>1</v>
      </c>
      <c r="E2324" s="38">
        <f>E2325+E2327+E2329+E2331+E2332</f>
        <v>0</v>
      </c>
      <c r="F2324" s="38" t="s">
        <v>166</v>
      </c>
      <c r="G2324" s="38" t="s">
        <v>166</v>
      </c>
      <c r="H2324" s="38" t="s">
        <v>166</v>
      </c>
      <c r="I2324" s="38">
        <f>I2325+I2327+I2329+I2331+I2332</f>
        <v>0</v>
      </c>
      <c r="J2324" s="5">
        <v>0</v>
      </c>
      <c r="K2324" s="5" t="s">
        <v>166</v>
      </c>
      <c r="L2324" s="5" t="s">
        <v>166</v>
      </c>
    </row>
    <row r="2325" spans="1:12">
      <c r="A2325" s="66"/>
      <c r="B2325" s="69"/>
      <c r="C2325" s="55"/>
      <c r="D2325" s="12" t="s">
        <v>2</v>
      </c>
      <c r="E2325" s="38">
        <v>0</v>
      </c>
      <c r="F2325" s="40">
        <v>0</v>
      </c>
      <c r="G2325" s="40">
        <v>0</v>
      </c>
      <c r="H2325" s="40">
        <v>0</v>
      </c>
      <c r="I2325" s="40">
        <v>0</v>
      </c>
      <c r="J2325" s="5">
        <v>0</v>
      </c>
      <c r="K2325" s="5">
        <v>0</v>
      </c>
      <c r="L2325" s="5">
        <v>0</v>
      </c>
    </row>
    <row r="2326" spans="1:12" ht="37.5">
      <c r="A2326" s="66"/>
      <c r="B2326" s="69"/>
      <c r="C2326" s="55"/>
      <c r="D2326" s="12" t="s">
        <v>153</v>
      </c>
      <c r="E2326" s="38">
        <v>0</v>
      </c>
      <c r="F2326" s="38">
        <v>0</v>
      </c>
      <c r="G2326" s="38">
        <v>0</v>
      </c>
      <c r="H2326" s="38">
        <v>0</v>
      </c>
      <c r="I2326" s="38">
        <v>0</v>
      </c>
      <c r="J2326" s="5">
        <v>0</v>
      </c>
      <c r="K2326" s="5">
        <v>0</v>
      </c>
      <c r="L2326" s="5">
        <v>0</v>
      </c>
    </row>
    <row r="2327" spans="1:12" ht="37.5">
      <c r="A2327" s="66"/>
      <c r="B2327" s="69"/>
      <c r="C2327" s="55"/>
      <c r="D2327" s="12" t="s">
        <v>6</v>
      </c>
      <c r="E2327" s="38">
        <v>0</v>
      </c>
      <c r="F2327" s="38">
        <v>0</v>
      </c>
      <c r="G2327" s="38">
        <v>0</v>
      </c>
      <c r="H2327" s="38">
        <v>0</v>
      </c>
      <c r="I2327" s="38">
        <v>0</v>
      </c>
      <c r="J2327" s="5">
        <v>0</v>
      </c>
      <c r="K2327" s="5">
        <v>0</v>
      </c>
      <c r="L2327" s="5">
        <v>0</v>
      </c>
    </row>
    <row r="2328" spans="1:12" ht="56.25">
      <c r="A2328" s="66"/>
      <c r="B2328" s="69"/>
      <c r="C2328" s="55"/>
      <c r="D2328" s="13" t="s">
        <v>154</v>
      </c>
      <c r="E2328" s="38">
        <v>0</v>
      </c>
      <c r="F2328" s="38">
        <v>0</v>
      </c>
      <c r="G2328" s="38">
        <v>0</v>
      </c>
      <c r="H2328" s="38">
        <v>0</v>
      </c>
      <c r="I2328" s="38">
        <v>0</v>
      </c>
      <c r="J2328" s="5">
        <v>0</v>
      </c>
      <c r="K2328" s="5">
        <v>0</v>
      </c>
      <c r="L2328" s="5">
        <v>0</v>
      </c>
    </row>
    <row r="2329" spans="1:12" ht="75">
      <c r="A2329" s="66"/>
      <c r="B2329" s="69"/>
      <c r="C2329" s="55"/>
      <c r="D2329" s="13" t="s">
        <v>159</v>
      </c>
      <c r="E2329" s="38">
        <v>0</v>
      </c>
      <c r="F2329" s="38">
        <v>0</v>
      </c>
      <c r="G2329" s="38">
        <v>0</v>
      </c>
      <c r="H2329" s="38">
        <v>0</v>
      </c>
      <c r="I2329" s="38">
        <v>0</v>
      </c>
      <c r="J2329" s="5">
        <v>0</v>
      </c>
      <c r="K2329" s="5">
        <v>0</v>
      </c>
      <c r="L2329" s="5">
        <v>0</v>
      </c>
    </row>
    <row r="2330" spans="1:12" ht="56.25">
      <c r="A2330" s="66"/>
      <c r="B2330" s="69"/>
      <c r="C2330" s="55"/>
      <c r="D2330" s="13" t="s">
        <v>154</v>
      </c>
      <c r="E2330" s="38">
        <v>0</v>
      </c>
      <c r="F2330" s="38">
        <v>0</v>
      </c>
      <c r="G2330" s="38">
        <v>0</v>
      </c>
      <c r="H2330" s="38">
        <v>0</v>
      </c>
      <c r="I2330" s="38">
        <v>0</v>
      </c>
      <c r="J2330" s="5">
        <v>0</v>
      </c>
      <c r="K2330" s="5">
        <v>0</v>
      </c>
      <c r="L2330" s="5">
        <v>0</v>
      </c>
    </row>
    <row r="2331" spans="1:12">
      <c r="A2331" s="66"/>
      <c r="B2331" s="69"/>
      <c r="C2331" s="55"/>
      <c r="D2331" s="12" t="s">
        <v>162</v>
      </c>
      <c r="E2331" s="38">
        <v>0</v>
      </c>
      <c r="F2331" s="38" t="s">
        <v>166</v>
      </c>
      <c r="G2331" s="38" t="s">
        <v>166</v>
      </c>
      <c r="H2331" s="38" t="s">
        <v>166</v>
      </c>
      <c r="I2331" s="38">
        <v>0</v>
      </c>
      <c r="J2331" s="5">
        <v>0</v>
      </c>
      <c r="K2331" s="5" t="s">
        <v>166</v>
      </c>
      <c r="L2331" s="5" t="s">
        <v>166</v>
      </c>
    </row>
    <row r="2332" spans="1:12" ht="37.5">
      <c r="A2332" s="67"/>
      <c r="B2332" s="70"/>
      <c r="C2332" s="56"/>
      <c r="D2332" s="12" t="s">
        <v>163</v>
      </c>
      <c r="E2332" s="38">
        <v>0</v>
      </c>
      <c r="F2332" s="38" t="s">
        <v>166</v>
      </c>
      <c r="G2332" s="38" t="s">
        <v>166</v>
      </c>
      <c r="H2332" s="38" t="s">
        <v>166</v>
      </c>
      <c r="I2332" s="38">
        <v>0</v>
      </c>
      <c r="J2332" s="5">
        <v>0</v>
      </c>
      <c r="K2332" s="5" t="s">
        <v>166</v>
      </c>
      <c r="L2332" s="5" t="s">
        <v>166</v>
      </c>
    </row>
    <row r="2333" spans="1:12">
      <c r="A2333" s="65" t="s">
        <v>552</v>
      </c>
      <c r="B2333" s="68" t="s">
        <v>95</v>
      </c>
      <c r="C2333" s="55" t="s">
        <v>3</v>
      </c>
      <c r="D2333" s="11" t="s">
        <v>1</v>
      </c>
      <c r="E2333" s="38">
        <f>E2334+E2336+E2338+E2340+E2341</f>
        <v>0</v>
      </c>
      <c r="F2333" s="38" t="s">
        <v>166</v>
      </c>
      <c r="G2333" s="38" t="s">
        <v>166</v>
      </c>
      <c r="H2333" s="38" t="s">
        <v>166</v>
      </c>
      <c r="I2333" s="38">
        <f>I2334+I2336+I2338+I2340+I2341</f>
        <v>0</v>
      </c>
      <c r="J2333" s="5">
        <v>0</v>
      </c>
      <c r="K2333" s="5" t="s">
        <v>166</v>
      </c>
      <c r="L2333" s="5" t="s">
        <v>166</v>
      </c>
    </row>
    <row r="2334" spans="1:12">
      <c r="A2334" s="66"/>
      <c r="B2334" s="69"/>
      <c r="C2334" s="55"/>
      <c r="D2334" s="12" t="s">
        <v>2</v>
      </c>
      <c r="E2334" s="38">
        <v>0</v>
      </c>
      <c r="F2334" s="40">
        <v>0</v>
      </c>
      <c r="G2334" s="40">
        <v>0</v>
      </c>
      <c r="H2334" s="40">
        <v>0</v>
      </c>
      <c r="I2334" s="40">
        <v>0</v>
      </c>
      <c r="J2334" s="5">
        <v>0</v>
      </c>
      <c r="K2334" s="5">
        <v>0</v>
      </c>
      <c r="L2334" s="5">
        <v>0</v>
      </c>
    </row>
    <row r="2335" spans="1:12" ht="37.5">
      <c r="A2335" s="66"/>
      <c r="B2335" s="69"/>
      <c r="C2335" s="55"/>
      <c r="D2335" s="12" t="s">
        <v>153</v>
      </c>
      <c r="E2335" s="38">
        <v>0</v>
      </c>
      <c r="F2335" s="38">
        <v>0</v>
      </c>
      <c r="G2335" s="38">
        <v>0</v>
      </c>
      <c r="H2335" s="38">
        <v>0</v>
      </c>
      <c r="I2335" s="38">
        <v>0</v>
      </c>
      <c r="J2335" s="5">
        <v>0</v>
      </c>
      <c r="K2335" s="5">
        <v>0</v>
      </c>
      <c r="L2335" s="5">
        <v>0</v>
      </c>
    </row>
    <row r="2336" spans="1:12" ht="37.5">
      <c r="A2336" s="66"/>
      <c r="B2336" s="69"/>
      <c r="C2336" s="55"/>
      <c r="D2336" s="12" t="s">
        <v>6</v>
      </c>
      <c r="E2336" s="38">
        <v>0</v>
      </c>
      <c r="F2336" s="38">
        <v>0</v>
      </c>
      <c r="G2336" s="38">
        <v>0</v>
      </c>
      <c r="H2336" s="38">
        <v>0</v>
      </c>
      <c r="I2336" s="38">
        <v>0</v>
      </c>
      <c r="J2336" s="5">
        <v>0</v>
      </c>
      <c r="K2336" s="5">
        <v>0</v>
      </c>
      <c r="L2336" s="5">
        <v>0</v>
      </c>
    </row>
    <row r="2337" spans="1:12" ht="56.25">
      <c r="A2337" s="66"/>
      <c r="B2337" s="69"/>
      <c r="C2337" s="55"/>
      <c r="D2337" s="13" t="s">
        <v>154</v>
      </c>
      <c r="E2337" s="38">
        <v>0</v>
      </c>
      <c r="F2337" s="38">
        <v>0</v>
      </c>
      <c r="G2337" s="38">
        <v>0</v>
      </c>
      <c r="H2337" s="38">
        <v>0</v>
      </c>
      <c r="I2337" s="38">
        <v>0</v>
      </c>
      <c r="J2337" s="5">
        <v>0</v>
      </c>
      <c r="K2337" s="5">
        <v>0</v>
      </c>
      <c r="L2337" s="5">
        <v>0</v>
      </c>
    </row>
    <row r="2338" spans="1:12" ht="75">
      <c r="A2338" s="66"/>
      <c r="B2338" s="69"/>
      <c r="C2338" s="55"/>
      <c r="D2338" s="13" t="s">
        <v>159</v>
      </c>
      <c r="E2338" s="38">
        <v>0</v>
      </c>
      <c r="F2338" s="38">
        <v>0</v>
      </c>
      <c r="G2338" s="38">
        <v>0</v>
      </c>
      <c r="H2338" s="38">
        <v>0</v>
      </c>
      <c r="I2338" s="38">
        <v>0</v>
      </c>
      <c r="J2338" s="5">
        <v>0</v>
      </c>
      <c r="K2338" s="5">
        <v>0</v>
      </c>
      <c r="L2338" s="5">
        <v>0</v>
      </c>
    </row>
    <row r="2339" spans="1:12" ht="56.25">
      <c r="A2339" s="66"/>
      <c r="B2339" s="69"/>
      <c r="C2339" s="55"/>
      <c r="D2339" s="13" t="s">
        <v>154</v>
      </c>
      <c r="E2339" s="38">
        <v>0</v>
      </c>
      <c r="F2339" s="38">
        <v>0</v>
      </c>
      <c r="G2339" s="38">
        <v>0</v>
      </c>
      <c r="H2339" s="38">
        <v>0</v>
      </c>
      <c r="I2339" s="38">
        <v>0</v>
      </c>
      <c r="J2339" s="5">
        <v>0</v>
      </c>
      <c r="K2339" s="5">
        <v>0</v>
      </c>
      <c r="L2339" s="5">
        <v>0</v>
      </c>
    </row>
    <row r="2340" spans="1:12">
      <c r="A2340" s="66"/>
      <c r="B2340" s="69"/>
      <c r="C2340" s="55"/>
      <c r="D2340" s="12" t="s">
        <v>162</v>
      </c>
      <c r="E2340" s="38">
        <v>0</v>
      </c>
      <c r="F2340" s="38" t="s">
        <v>166</v>
      </c>
      <c r="G2340" s="38" t="s">
        <v>166</v>
      </c>
      <c r="H2340" s="38" t="s">
        <v>166</v>
      </c>
      <c r="I2340" s="38">
        <v>0</v>
      </c>
      <c r="J2340" s="5">
        <v>0</v>
      </c>
      <c r="K2340" s="5" t="s">
        <v>166</v>
      </c>
      <c r="L2340" s="5" t="s">
        <v>166</v>
      </c>
    </row>
    <row r="2341" spans="1:12" ht="37.5">
      <c r="A2341" s="67"/>
      <c r="B2341" s="70"/>
      <c r="C2341" s="56"/>
      <c r="D2341" s="12" t="s">
        <v>163</v>
      </c>
      <c r="E2341" s="38">
        <v>0</v>
      </c>
      <c r="F2341" s="38" t="s">
        <v>166</v>
      </c>
      <c r="G2341" s="38" t="s">
        <v>166</v>
      </c>
      <c r="H2341" s="38" t="s">
        <v>166</v>
      </c>
      <c r="I2341" s="38">
        <v>0</v>
      </c>
      <c r="J2341" s="5">
        <v>0</v>
      </c>
      <c r="K2341" s="5" t="s">
        <v>166</v>
      </c>
      <c r="L2341" s="5" t="s">
        <v>166</v>
      </c>
    </row>
    <row r="2342" spans="1:12">
      <c r="A2342" s="65" t="s">
        <v>554</v>
      </c>
      <c r="B2342" s="68" t="s">
        <v>561</v>
      </c>
      <c r="C2342" s="55" t="s">
        <v>3</v>
      </c>
      <c r="D2342" s="11" t="s">
        <v>1</v>
      </c>
      <c r="E2342" s="38">
        <f>E2343+E2345+E2347+E2349+E2350</f>
        <v>59780</v>
      </c>
      <c r="F2342" s="38" t="s">
        <v>166</v>
      </c>
      <c r="G2342" s="38" t="s">
        <v>166</v>
      </c>
      <c r="H2342" s="38" t="s">
        <v>166</v>
      </c>
      <c r="I2342" s="38">
        <f>I2343+I2345+I2347+I2349+I2350</f>
        <v>0</v>
      </c>
      <c r="J2342" s="5">
        <f>I2342/E2342*100</f>
        <v>0</v>
      </c>
      <c r="K2342" s="5" t="s">
        <v>166</v>
      </c>
      <c r="L2342" s="5" t="s">
        <v>166</v>
      </c>
    </row>
    <row r="2343" spans="1:12">
      <c r="A2343" s="66"/>
      <c r="B2343" s="69"/>
      <c r="C2343" s="55"/>
      <c r="D2343" s="12" t="s">
        <v>2</v>
      </c>
      <c r="E2343" s="38">
        <v>59780</v>
      </c>
      <c r="F2343" s="38">
        <v>59780</v>
      </c>
      <c r="G2343" s="38">
        <v>59780</v>
      </c>
      <c r="H2343" s="40">
        <v>0</v>
      </c>
      <c r="I2343" s="40">
        <v>0</v>
      </c>
      <c r="J2343" s="5">
        <f t="shared" ref="J2343" si="480">I2343/E2343*100</f>
        <v>0</v>
      </c>
      <c r="K2343" s="5">
        <f>H2343/F2343*100</f>
        <v>0</v>
      </c>
      <c r="L2343" s="5">
        <f>H2343/G2343*100</f>
        <v>0</v>
      </c>
    </row>
    <row r="2344" spans="1:12" ht="37.5">
      <c r="A2344" s="66"/>
      <c r="B2344" s="69"/>
      <c r="C2344" s="55"/>
      <c r="D2344" s="12" t="s">
        <v>153</v>
      </c>
      <c r="E2344" s="38">
        <v>0</v>
      </c>
      <c r="F2344" s="38">
        <v>0</v>
      </c>
      <c r="G2344" s="38">
        <v>0</v>
      </c>
      <c r="H2344" s="38">
        <v>0</v>
      </c>
      <c r="I2344" s="38">
        <v>0</v>
      </c>
      <c r="J2344" s="5">
        <v>0</v>
      </c>
      <c r="K2344" s="5">
        <v>0</v>
      </c>
      <c r="L2344" s="5">
        <v>0</v>
      </c>
    </row>
    <row r="2345" spans="1:12" ht="37.5">
      <c r="A2345" s="66"/>
      <c r="B2345" s="69"/>
      <c r="C2345" s="55"/>
      <c r="D2345" s="12" t="s">
        <v>6</v>
      </c>
      <c r="E2345" s="38">
        <v>0</v>
      </c>
      <c r="F2345" s="38">
        <v>0</v>
      </c>
      <c r="G2345" s="38">
        <v>0</v>
      </c>
      <c r="H2345" s="38">
        <v>0</v>
      </c>
      <c r="I2345" s="38">
        <v>0</v>
      </c>
      <c r="J2345" s="5">
        <v>0</v>
      </c>
      <c r="K2345" s="5">
        <v>0</v>
      </c>
      <c r="L2345" s="5">
        <v>0</v>
      </c>
    </row>
    <row r="2346" spans="1:12" ht="56.25">
      <c r="A2346" s="66"/>
      <c r="B2346" s="69"/>
      <c r="C2346" s="55"/>
      <c r="D2346" s="13" t="s">
        <v>154</v>
      </c>
      <c r="E2346" s="38">
        <v>0</v>
      </c>
      <c r="F2346" s="38">
        <v>0</v>
      </c>
      <c r="G2346" s="38">
        <v>0</v>
      </c>
      <c r="H2346" s="38">
        <v>0</v>
      </c>
      <c r="I2346" s="38">
        <v>0</v>
      </c>
      <c r="J2346" s="5">
        <v>0</v>
      </c>
      <c r="K2346" s="5">
        <v>0</v>
      </c>
      <c r="L2346" s="5">
        <v>0</v>
      </c>
    </row>
    <row r="2347" spans="1:12" ht="75">
      <c r="A2347" s="66"/>
      <c r="B2347" s="69"/>
      <c r="C2347" s="55"/>
      <c r="D2347" s="13" t="s">
        <v>159</v>
      </c>
      <c r="E2347" s="38">
        <v>0</v>
      </c>
      <c r="F2347" s="38">
        <v>0</v>
      </c>
      <c r="G2347" s="38">
        <v>0</v>
      </c>
      <c r="H2347" s="38">
        <v>0</v>
      </c>
      <c r="I2347" s="38">
        <v>0</v>
      </c>
      <c r="J2347" s="5">
        <v>0</v>
      </c>
      <c r="K2347" s="5">
        <v>0</v>
      </c>
      <c r="L2347" s="5">
        <v>0</v>
      </c>
    </row>
    <row r="2348" spans="1:12" ht="56.25">
      <c r="A2348" s="66"/>
      <c r="B2348" s="69"/>
      <c r="C2348" s="55"/>
      <c r="D2348" s="13" t="s">
        <v>154</v>
      </c>
      <c r="E2348" s="38">
        <v>0</v>
      </c>
      <c r="F2348" s="38">
        <v>0</v>
      </c>
      <c r="G2348" s="38">
        <v>0</v>
      </c>
      <c r="H2348" s="38">
        <v>0</v>
      </c>
      <c r="I2348" s="38">
        <v>0</v>
      </c>
      <c r="J2348" s="5">
        <v>0</v>
      </c>
      <c r="K2348" s="5">
        <v>0</v>
      </c>
      <c r="L2348" s="5">
        <v>0</v>
      </c>
    </row>
    <row r="2349" spans="1:12">
      <c r="A2349" s="66"/>
      <c r="B2349" s="69"/>
      <c r="C2349" s="55"/>
      <c r="D2349" s="12" t="s">
        <v>162</v>
      </c>
      <c r="E2349" s="38">
        <v>0</v>
      </c>
      <c r="F2349" s="38" t="s">
        <v>166</v>
      </c>
      <c r="G2349" s="38" t="s">
        <v>166</v>
      </c>
      <c r="H2349" s="38" t="s">
        <v>166</v>
      </c>
      <c r="I2349" s="38">
        <v>0</v>
      </c>
      <c r="J2349" s="5">
        <v>0</v>
      </c>
      <c r="K2349" s="5" t="s">
        <v>166</v>
      </c>
      <c r="L2349" s="5" t="s">
        <v>166</v>
      </c>
    </row>
    <row r="2350" spans="1:12" ht="37.5">
      <c r="A2350" s="67"/>
      <c r="B2350" s="70"/>
      <c r="C2350" s="56"/>
      <c r="D2350" s="12" t="s">
        <v>163</v>
      </c>
      <c r="E2350" s="38">
        <v>0</v>
      </c>
      <c r="F2350" s="38" t="s">
        <v>166</v>
      </c>
      <c r="G2350" s="38" t="s">
        <v>166</v>
      </c>
      <c r="H2350" s="38" t="s">
        <v>166</v>
      </c>
      <c r="I2350" s="38">
        <v>0</v>
      </c>
      <c r="J2350" s="5">
        <v>0</v>
      </c>
      <c r="K2350" s="5" t="s">
        <v>166</v>
      </c>
      <c r="L2350" s="5" t="s">
        <v>166</v>
      </c>
    </row>
    <row r="2351" spans="1:12" hidden="1">
      <c r="A2351" s="65" t="s">
        <v>556</v>
      </c>
      <c r="B2351" s="68" t="s">
        <v>562</v>
      </c>
      <c r="C2351" s="55" t="s">
        <v>3</v>
      </c>
      <c r="D2351" s="11" t="s">
        <v>1</v>
      </c>
      <c r="E2351" s="38">
        <f>E2352+E2354+E2356+E2358+E2359</f>
        <v>0</v>
      </c>
      <c r="F2351" s="38" t="s">
        <v>166</v>
      </c>
      <c r="G2351" s="38" t="s">
        <v>166</v>
      </c>
      <c r="H2351" s="38" t="s">
        <v>166</v>
      </c>
      <c r="I2351" s="38">
        <f>I2352+I2354+I2356+I2358+I2359</f>
        <v>0</v>
      </c>
      <c r="J2351" s="5" t="e">
        <f>I2351/E2351*100</f>
        <v>#DIV/0!</v>
      </c>
      <c r="K2351" s="5" t="s">
        <v>166</v>
      </c>
      <c r="L2351" s="5" t="s">
        <v>166</v>
      </c>
    </row>
    <row r="2352" spans="1:12" hidden="1">
      <c r="A2352" s="66"/>
      <c r="B2352" s="69"/>
      <c r="C2352" s="55"/>
      <c r="D2352" s="12" t="s">
        <v>2</v>
      </c>
      <c r="E2352" s="38">
        <v>0</v>
      </c>
      <c r="F2352" s="40"/>
      <c r="G2352" s="40"/>
      <c r="H2352" s="40"/>
      <c r="I2352" s="40"/>
      <c r="J2352" s="5" t="e">
        <f t="shared" ref="J2352" si="481">I2352/E2352*100</f>
        <v>#DIV/0!</v>
      </c>
      <c r="K2352" s="5" t="e">
        <f>H2352/F2352*100</f>
        <v>#DIV/0!</v>
      </c>
      <c r="L2352" s="5" t="e">
        <f>H2352/G2352*100</f>
        <v>#DIV/0!</v>
      </c>
    </row>
    <row r="2353" spans="1:12" ht="37.5" hidden="1">
      <c r="A2353" s="66"/>
      <c r="B2353" s="69"/>
      <c r="C2353" s="55"/>
      <c r="D2353" s="12" t="s">
        <v>153</v>
      </c>
      <c r="E2353" s="38"/>
      <c r="F2353" s="40"/>
      <c r="G2353" s="40"/>
      <c r="H2353" s="40"/>
      <c r="I2353" s="40"/>
      <c r="J2353" s="5">
        <v>0</v>
      </c>
      <c r="K2353" s="5">
        <v>0</v>
      </c>
      <c r="L2353" s="5">
        <v>0</v>
      </c>
    </row>
    <row r="2354" spans="1:12" ht="37.5" hidden="1">
      <c r="A2354" s="66"/>
      <c r="B2354" s="69"/>
      <c r="C2354" s="55"/>
      <c r="D2354" s="12" t="s">
        <v>6</v>
      </c>
      <c r="E2354" s="38">
        <v>0</v>
      </c>
      <c r="F2354" s="40"/>
      <c r="G2354" s="40"/>
      <c r="H2354" s="40"/>
      <c r="I2354" s="40"/>
      <c r="J2354" s="5">
        <v>0</v>
      </c>
      <c r="K2354" s="5">
        <v>0</v>
      </c>
      <c r="L2354" s="5">
        <v>0</v>
      </c>
    </row>
    <row r="2355" spans="1:12" ht="56.25" hidden="1">
      <c r="A2355" s="66"/>
      <c r="B2355" s="69"/>
      <c r="C2355" s="55"/>
      <c r="D2355" s="13" t="s">
        <v>154</v>
      </c>
      <c r="E2355" s="38"/>
      <c r="F2355" s="40"/>
      <c r="G2355" s="40"/>
      <c r="H2355" s="40"/>
      <c r="I2355" s="40"/>
      <c r="J2355" s="5">
        <v>0</v>
      </c>
      <c r="K2355" s="5">
        <v>0</v>
      </c>
      <c r="L2355" s="5">
        <v>0</v>
      </c>
    </row>
    <row r="2356" spans="1:12" ht="75" hidden="1">
      <c r="A2356" s="66"/>
      <c r="B2356" s="69"/>
      <c r="C2356" s="55"/>
      <c r="D2356" s="13" t="s">
        <v>159</v>
      </c>
      <c r="E2356" s="38">
        <v>0</v>
      </c>
      <c r="F2356" s="40"/>
      <c r="G2356" s="40"/>
      <c r="H2356" s="40"/>
      <c r="I2356" s="40"/>
      <c r="J2356" s="5">
        <v>0</v>
      </c>
      <c r="K2356" s="5">
        <v>0</v>
      </c>
      <c r="L2356" s="5">
        <v>0</v>
      </c>
    </row>
    <row r="2357" spans="1:12" ht="56.25" hidden="1">
      <c r="A2357" s="66"/>
      <c r="B2357" s="69"/>
      <c r="C2357" s="55"/>
      <c r="D2357" s="13" t="s">
        <v>154</v>
      </c>
      <c r="E2357" s="38"/>
      <c r="F2357" s="40"/>
      <c r="G2357" s="40"/>
      <c r="H2357" s="40"/>
      <c r="I2357" s="40"/>
      <c r="J2357" s="5">
        <v>0</v>
      </c>
      <c r="K2357" s="5">
        <v>0</v>
      </c>
      <c r="L2357" s="5">
        <v>0</v>
      </c>
    </row>
    <row r="2358" spans="1:12" hidden="1">
      <c r="A2358" s="66"/>
      <c r="B2358" s="69"/>
      <c r="C2358" s="55"/>
      <c r="D2358" s="12" t="s">
        <v>162</v>
      </c>
      <c r="E2358" s="38">
        <v>0</v>
      </c>
      <c r="F2358" s="38" t="s">
        <v>166</v>
      </c>
      <c r="G2358" s="38" t="s">
        <v>166</v>
      </c>
      <c r="H2358" s="38" t="s">
        <v>166</v>
      </c>
      <c r="I2358" s="40"/>
      <c r="J2358" s="5">
        <v>0</v>
      </c>
      <c r="K2358" s="5" t="s">
        <v>166</v>
      </c>
      <c r="L2358" s="5" t="s">
        <v>166</v>
      </c>
    </row>
    <row r="2359" spans="1:12" ht="37.5" hidden="1">
      <c r="A2359" s="67"/>
      <c r="B2359" s="70"/>
      <c r="C2359" s="56"/>
      <c r="D2359" s="12" t="s">
        <v>163</v>
      </c>
      <c r="E2359" s="38">
        <v>0</v>
      </c>
      <c r="F2359" s="38" t="s">
        <v>166</v>
      </c>
      <c r="G2359" s="38" t="s">
        <v>166</v>
      </c>
      <c r="H2359" s="38" t="s">
        <v>166</v>
      </c>
      <c r="I2359" s="40"/>
      <c r="J2359" s="5">
        <v>0</v>
      </c>
      <c r="K2359" s="5" t="s">
        <v>166</v>
      </c>
      <c r="L2359" s="5" t="s">
        <v>166</v>
      </c>
    </row>
    <row r="2360" spans="1:12">
      <c r="A2360" s="65" t="s">
        <v>563</v>
      </c>
      <c r="B2360" s="68" t="s">
        <v>181</v>
      </c>
      <c r="C2360" s="55" t="s">
        <v>3</v>
      </c>
      <c r="D2360" s="11" t="s">
        <v>1</v>
      </c>
      <c r="E2360" s="38">
        <f>E2361+E2363+E2365+E2367+E2368</f>
        <v>825</v>
      </c>
      <c r="F2360" s="38" t="s">
        <v>166</v>
      </c>
      <c r="G2360" s="38" t="s">
        <v>166</v>
      </c>
      <c r="H2360" s="38" t="s">
        <v>166</v>
      </c>
      <c r="I2360" s="38">
        <f>I2361+I2363+I2365+I2367+I2368</f>
        <v>0</v>
      </c>
      <c r="J2360" s="5">
        <f>I2360/E2360*100</f>
        <v>0</v>
      </c>
      <c r="K2360" s="5" t="s">
        <v>166</v>
      </c>
      <c r="L2360" s="5" t="s">
        <v>166</v>
      </c>
    </row>
    <row r="2361" spans="1:12">
      <c r="A2361" s="66"/>
      <c r="B2361" s="69"/>
      <c r="C2361" s="55"/>
      <c r="D2361" s="12" t="s">
        <v>2</v>
      </c>
      <c r="E2361" s="38">
        <f>E2370+E2379+E2388+E2397+E2406+E2415</f>
        <v>825</v>
      </c>
      <c r="F2361" s="38">
        <f t="shared" ref="F2361:I2361" si="482">F2370+F2379+F2388+F2397+F2406+F2415</f>
        <v>1325</v>
      </c>
      <c r="G2361" s="38">
        <f t="shared" si="482"/>
        <v>1242.5</v>
      </c>
      <c r="H2361" s="38">
        <f t="shared" si="482"/>
        <v>0</v>
      </c>
      <c r="I2361" s="38">
        <f t="shared" si="482"/>
        <v>0</v>
      </c>
      <c r="J2361" s="5">
        <f t="shared" ref="J2361" si="483">I2361/E2361*100</f>
        <v>0</v>
      </c>
      <c r="K2361" s="5">
        <f>H2361/F2361*100</f>
        <v>0</v>
      </c>
      <c r="L2361" s="5">
        <f>H2361/G2361*100</f>
        <v>0</v>
      </c>
    </row>
    <row r="2362" spans="1:12" ht="37.5">
      <c r="A2362" s="66"/>
      <c r="B2362" s="69"/>
      <c r="C2362" s="55"/>
      <c r="D2362" s="12" t="s">
        <v>153</v>
      </c>
      <c r="E2362" s="38">
        <f t="shared" ref="E2362:I2368" si="484">E2371+E2380+E2389+E2398+E2407+E2416</f>
        <v>0</v>
      </c>
      <c r="F2362" s="38">
        <f t="shared" si="484"/>
        <v>0</v>
      </c>
      <c r="G2362" s="38">
        <f t="shared" si="484"/>
        <v>0</v>
      </c>
      <c r="H2362" s="38">
        <f t="shared" si="484"/>
        <v>0</v>
      </c>
      <c r="I2362" s="38">
        <f t="shared" si="484"/>
        <v>0</v>
      </c>
      <c r="J2362" s="5">
        <v>0</v>
      </c>
      <c r="K2362" s="5">
        <v>0</v>
      </c>
      <c r="L2362" s="5">
        <v>0</v>
      </c>
    </row>
    <row r="2363" spans="1:12" ht="37.5">
      <c r="A2363" s="66"/>
      <c r="B2363" s="69"/>
      <c r="C2363" s="55"/>
      <c r="D2363" s="12" t="s">
        <v>6</v>
      </c>
      <c r="E2363" s="38">
        <f t="shared" si="484"/>
        <v>0</v>
      </c>
      <c r="F2363" s="38">
        <f t="shared" si="484"/>
        <v>0</v>
      </c>
      <c r="G2363" s="38">
        <f t="shared" si="484"/>
        <v>0</v>
      </c>
      <c r="H2363" s="38">
        <f t="shared" si="484"/>
        <v>0</v>
      </c>
      <c r="I2363" s="38">
        <f t="shared" si="484"/>
        <v>0</v>
      </c>
      <c r="J2363" s="5">
        <v>0</v>
      </c>
      <c r="K2363" s="5">
        <v>0</v>
      </c>
      <c r="L2363" s="5">
        <v>0</v>
      </c>
    </row>
    <row r="2364" spans="1:12" ht="56.25">
      <c r="A2364" s="66"/>
      <c r="B2364" s="69"/>
      <c r="C2364" s="55"/>
      <c r="D2364" s="13" t="s">
        <v>154</v>
      </c>
      <c r="E2364" s="38">
        <f t="shared" si="484"/>
        <v>0</v>
      </c>
      <c r="F2364" s="38">
        <f t="shared" si="484"/>
        <v>0</v>
      </c>
      <c r="G2364" s="38">
        <f t="shared" si="484"/>
        <v>0</v>
      </c>
      <c r="H2364" s="38">
        <f t="shared" si="484"/>
        <v>0</v>
      </c>
      <c r="I2364" s="38">
        <f t="shared" si="484"/>
        <v>0</v>
      </c>
      <c r="J2364" s="5">
        <v>0</v>
      </c>
      <c r="K2364" s="5">
        <v>0</v>
      </c>
      <c r="L2364" s="5">
        <v>0</v>
      </c>
    </row>
    <row r="2365" spans="1:12" ht="75">
      <c r="A2365" s="66"/>
      <c r="B2365" s="69"/>
      <c r="C2365" s="55"/>
      <c r="D2365" s="13" t="s">
        <v>159</v>
      </c>
      <c r="E2365" s="38">
        <f t="shared" si="484"/>
        <v>0</v>
      </c>
      <c r="F2365" s="38">
        <f t="shared" si="484"/>
        <v>0</v>
      </c>
      <c r="G2365" s="38">
        <f t="shared" si="484"/>
        <v>0</v>
      </c>
      <c r="H2365" s="38">
        <f t="shared" si="484"/>
        <v>0</v>
      </c>
      <c r="I2365" s="38">
        <f t="shared" si="484"/>
        <v>0</v>
      </c>
      <c r="J2365" s="5">
        <v>0</v>
      </c>
      <c r="K2365" s="5">
        <v>0</v>
      </c>
      <c r="L2365" s="5">
        <v>0</v>
      </c>
    </row>
    <row r="2366" spans="1:12" ht="56.25">
      <c r="A2366" s="66"/>
      <c r="B2366" s="69"/>
      <c r="C2366" s="55"/>
      <c r="D2366" s="13" t="s">
        <v>154</v>
      </c>
      <c r="E2366" s="38">
        <f t="shared" si="484"/>
        <v>0</v>
      </c>
      <c r="F2366" s="38">
        <f t="shared" si="484"/>
        <v>0</v>
      </c>
      <c r="G2366" s="38">
        <f t="shared" si="484"/>
        <v>0</v>
      </c>
      <c r="H2366" s="38">
        <f t="shared" si="484"/>
        <v>0</v>
      </c>
      <c r="I2366" s="38">
        <f t="shared" si="484"/>
        <v>0</v>
      </c>
      <c r="J2366" s="5">
        <v>0</v>
      </c>
      <c r="K2366" s="5">
        <v>0</v>
      </c>
      <c r="L2366" s="5">
        <v>0</v>
      </c>
    </row>
    <row r="2367" spans="1:12">
      <c r="A2367" s="66"/>
      <c r="B2367" s="69"/>
      <c r="C2367" s="55"/>
      <c r="D2367" s="12" t="s">
        <v>162</v>
      </c>
      <c r="E2367" s="38">
        <f t="shared" si="484"/>
        <v>0</v>
      </c>
      <c r="F2367" s="38" t="s">
        <v>166</v>
      </c>
      <c r="G2367" s="38" t="s">
        <v>166</v>
      </c>
      <c r="H2367" s="38" t="s">
        <v>166</v>
      </c>
      <c r="I2367" s="38">
        <f t="shared" si="484"/>
        <v>0</v>
      </c>
      <c r="J2367" s="5">
        <v>0</v>
      </c>
      <c r="K2367" s="5" t="s">
        <v>166</v>
      </c>
      <c r="L2367" s="5" t="s">
        <v>166</v>
      </c>
    </row>
    <row r="2368" spans="1:12" ht="37.5">
      <c r="A2368" s="67"/>
      <c r="B2368" s="70"/>
      <c r="C2368" s="56"/>
      <c r="D2368" s="12" t="s">
        <v>163</v>
      </c>
      <c r="E2368" s="38">
        <f t="shared" si="484"/>
        <v>0</v>
      </c>
      <c r="F2368" s="38" t="s">
        <v>166</v>
      </c>
      <c r="G2368" s="38" t="s">
        <v>166</v>
      </c>
      <c r="H2368" s="38" t="s">
        <v>166</v>
      </c>
      <c r="I2368" s="38">
        <f t="shared" si="484"/>
        <v>0</v>
      </c>
      <c r="J2368" s="5">
        <v>0</v>
      </c>
      <c r="K2368" s="5" t="s">
        <v>166</v>
      </c>
      <c r="L2368" s="5" t="s">
        <v>166</v>
      </c>
    </row>
    <row r="2369" spans="1:12">
      <c r="A2369" s="65" t="s">
        <v>564</v>
      </c>
      <c r="B2369" s="68" t="s">
        <v>565</v>
      </c>
      <c r="C2369" s="55" t="s">
        <v>3</v>
      </c>
      <c r="D2369" s="11" t="s">
        <v>1</v>
      </c>
      <c r="E2369" s="38">
        <f>E2370+E2372+E2374+E2376+E2377</f>
        <v>0</v>
      </c>
      <c r="F2369" s="38" t="s">
        <v>166</v>
      </c>
      <c r="G2369" s="38" t="s">
        <v>166</v>
      </c>
      <c r="H2369" s="38" t="s">
        <v>166</v>
      </c>
      <c r="I2369" s="38">
        <f>I2370+I2372+I2374+I2376+I2377</f>
        <v>0</v>
      </c>
      <c r="J2369" s="5">
        <v>0</v>
      </c>
      <c r="K2369" s="5" t="s">
        <v>166</v>
      </c>
      <c r="L2369" s="5" t="s">
        <v>166</v>
      </c>
    </row>
    <row r="2370" spans="1:12">
      <c r="A2370" s="66"/>
      <c r="B2370" s="69"/>
      <c r="C2370" s="55"/>
      <c r="D2370" s="12" t="s">
        <v>2</v>
      </c>
      <c r="E2370" s="38">
        <v>0</v>
      </c>
      <c r="F2370" s="40">
        <v>0</v>
      </c>
      <c r="G2370" s="40">
        <v>0</v>
      </c>
      <c r="H2370" s="40">
        <v>0</v>
      </c>
      <c r="I2370" s="40">
        <v>0</v>
      </c>
      <c r="J2370" s="5">
        <v>0</v>
      </c>
      <c r="K2370" s="5">
        <v>0</v>
      </c>
      <c r="L2370" s="5">
        <v>0</v>
      </c>
    </row>
    <row r="2371" spans="1:12" ht="37.5">
      <c r="A2371" s="66"/>
      <c r="B2371" s="69"/>
      <c r="C2371" s="55"/>
      <c r="D2371" s="12" t="s">
        <v>153</v>
      </c>
      <c r="E2371" s="38">
        <f t="shared" ref="E2371:I2371" si="485">E2380+E2389+E2398+E2407+E2416+E2425</f>
        <v>0</v>
      </c>
      <c r="F2371" s="38">
        <f t="shared" si="485"/>
        <v>0</v>
      </c>
      <c r="G2371" s="38">
        <f t="shared" si="485"/>
        <v>0</v>
      </c>
      <c r="H2371" s="38">
        <f t="shared" si="485"/>
        <v>0</v>
      </c>
      <c r="I2371" s="38">
        <f t="shared" si="485"/>
        <v>0</v>
      </c>
      <c r="J2371" s="5">
        <v>0</v>
      </c>
      <c r="K2371" s="5">
        <v>0</v>
      </c>
      <c r="L2371" s="5">
        <v>0</v>
      </c>
    </row>
    <row r="2372" spans="1:12" ht="37.5">
      <c r="A2372" s="66"/>
      <c r="B2372" s="69"/>
      <c r="C2372" s="55"/>
      <c r="D2372" s="12" t="s">
        <v>6</v>
      </c>
      <c r="E2372" s="38">
        <f t="shared" ref="E2372:I2372" si="486">E2381+E2390+E2399+E2408+E2417+E2426</f>
        <v>0</v>
      </c>
      <c r="F2372" s="38">
        <f t="shared" si="486"/>
        <v>0</v>
      </c>
      <c r="G2372" s="38">
        <f t="shared" si="486"/>
        <v>0</v>
      </c>
      <c r="H2372" s="38">
        <f t="shared" si="486"/>
        <v>0</v>
      </c>
      <c r="I2372" s="38">
        <f t="shared" si="486"/>
        <v>0</v>
      </c>
      <c r="J2372" s="5">
        <v>0</v>
      </c>
      <c r="K2372" s="5">
        <v>0</v>
      </c>
      <c r="L2372" s="5">
        <v>0</v>
      </c>
    </row>
    <row r="2373" spans="1:12" ht="56.25">
      <c r="A2373" s="66"/>
      <c r="B2373" s="69"/>
      <c r="C2373" s="55"/>
      <c r="D2373" s="13" t="s">
        <v>154</v>
      </c>
      <c r="E2373" s="38">
        <f t="shared" ref="E2373:I2373" si="487">E2382+E2391+E2400+E2409+E2418+E2427</f>
        <v>0</v>
      </c>
      <c r="F2373" s="38">
        <f t="shared" si="487"/>
        <v>0</v>
      </c>
      <c r="G2373" s="38">
        <f t="shared" si="487"/>
        <v>0</v>
      </c>
      <c r="H2373" s="38">
        <f t="shared" si="487"/>
        <v>0</v>
      </c>
      <c r="I2373" s="38">
        <f t="shared" si="487"/>
        <v>0</v>
      </c>
      <c r="J2373" s="5">
        <v>0</v>
      </c>
      <c r="K2373" s="5">
        <v>0</v>
      </c>
      <c r="L2373" s="5">
        <v>0</v>
      </c>
    </row>
    <row r="2374" spans="1:12" ht="75">
      <c r="A2374" s="66"/>
      <c r="B2374" s="69"/>
      <c r="C2374" s="55"/>
      <c r="D2374" s="13" t="s">
        <v>159</v>
      </c>
      <c r="E2374" s="38">
        <f t="shared" ref="E2374:I2374" si="488">E2383+E2392+E2401+E2410+E2419+E2428</f>
        <v>0</v>
      </c>
      <c r="F2374" s="38">
        <f t="shared" si="488"/>
        <v>0</v>
      </c>
      <c r="G2374" s="38">
        <f t="shared" si="488"/>
        <v>0</v>
      </c>
      <c r="H2374" s="38">
        <f t="shared" si="488"/>
        <v>0</v>
      </c>
      <c r="I2374" s="38">
        <f t="shared" si="488"/>
        <v>0</v>
      </c>
      <c r="J2374" s="5">
        <v>0</v>
      </c>
      <c r="K2374" s="5">
        <v>0</v>
      </c>
      <c r="L2374" s="5">
        <v>0</v>
      </c>
    </row>
    <row r="2375" spans="1:12" ht="56.25">
      <c r="A2375" s="66"/>
      <c r="B2375" s="69"/>
      <c r="C2375" s="55"/>
      <c r="D2375" s="13" t="s">
        <v>154</v>
      </c>
      <c r="E2375" s="38">
        <f t="shared" ref="E2375:I2375" si="489">E2384+E2393+E2402+E2411+E2420+E2429</f>
        <v>0</v>
      </c>
      <c r="F2375" s="38">
        <f t="shared" si="489"/>
        <v>0</v>
      </c>
      <c r="G2375" s="38">
        <f t="shared" si="489"/>
        <v>0</v>
      </c>
      <c r="H2375" s="38">
        <f t="shared" si="489"/>
        <v>0</v>
      </c>
      <c r="I2375" s="38">
        <f t="shared" si="489"/>
        <v>0</v>
      </c>
      <c r="J2375" s="5">
        <v>0</v>
      </c>
      <c r="K2375" s="5">
        <v>0</v>
      </c>
      <c r="L2375" s="5">
        <v>0</v>
      </c>
    </row>
    <row r="2376" spans="1:12">
      <c r="A2376" s="66"/>
      <c r="B2376" s="69"/>
      <c r="C2376" s="55"/>
      <c r="D2376" s="12" t="s">
        <v>162</v>
      </c>
      <c r="E2376" s="38">
        <f t="shared" ref="E2376" si="490">E2385+E2394+E2403+E2412+E2421+E2430</f>
        <v>0</v>
      </c>
      <c r="F2376" s="38" t="s">
        <v>166</v>
      </c>
      <c r="G2376" s="38" t="s">
        <v>166</v>
      </c>
      <c r="H2376" s="38" t="s">
        <v>166</v>
      </c>
      <c r="I2376" s="38">
        <f t="shared" ref="I2376" si="491">I2385+I2394+I2403+I2412+I2421+I2430</f>
        <v>0</v>
      </c>
      <c r="J2376" s="5">
        <v>0</v>
      </c>
      <c r="K2376" s="5" t="s">
        <v>166</v>
      </c>
      <c r="L2376" s="5" t="s">
        <v>166</v>
      </c>
    </row>
    <row r="2377" spans="1:12" ht="37.5">
      <c r="A2377" s="67"/>
      <c r="B2377" s="70"/>
      <c r="C2377" s="56"/>
      <c r="D2377" s="12" t="s">
        <v>163</v>
      </c>
      <c r="E2377" s="38">
        <f t="shared" ref="E2377" si="492">E2386+E2395+E2404+E2413+E2422+E2431</f>
        <v>0</v>
      </c>
      <c r="F2377" s="38" t="s">
        <v>166</v>
      </c>
      <c r="G2377" s="38" t="s">
        <v>166</v>
      </c>
      <c r="H2377" s="38" t="s">
        <v>166</v>
      </c>
      <c r="I2377" s="38">
        <f t="shared" ref="I2377" si="493">I2386+I2395+I2404+I2413+I2422+I2431</f>
        <v>0</v>
      </c>
      <c r="J2377" s="5">
        <v>0</v>
      </c>
      <c r="K2377" s="5" t="s">
        <v>166</v>
      </c>
      <c r="L2377" s="5" t="s">
        <v>166</v>
      </c>
    </row>
    <row r="2378" spans="1:12">
      <c r="A2378" s="65" t="s">
        <v>566</v>
      </c>
      <c r="B2378" s="68" t="s">
        <v>96</v>
      </c>
      <c r="C2378" s="55" t="s">
        <v>3</v>
      </c>
      <c r="D2378" s="11" t="s">
        <v>1</v>
      </c>
      <c r="E2378" s="38">
        <f>E2379+E2381+E2383+E2385+E2386</f>
        <v>0</v>
      </c>
      <c r="F2378" s="38" t="s">
        <v>166</v>
      </c>
      <c r="G2378" s="38" t="s">
        <v>166</v>
      </c>
      <c r="H2378" s="38" t="s">
        <v>166</v>
      </c>
      <c r="I2378" s="38">
        <f>I2379+I2381+I2383+I2385+I2386</f>
        <v>0</v>
      </c>
      <c r="J2378" s="5">
        <v>0</v>
      </c>
      <c r="K2378" s="5" t="s">
        <v>166</v>
      </c>
      <c r="L2378" s="5" t="s">
        <v>166</v>
      </c>
    </row>
    <row r="2379" spans="1:12">
      <c r="A2379" s="66"/>
      <c r="B2379" s="69"/>
      <c r="C2379" s="55"/>
      <c r="D2379" s="12" t="s">
        <v>2</v>
      </c>
      <c r="E2379" s="38">
        <v>0</v>
      </c>
      <c r="F2379" s="40">
        <v>0</v>
      </c>
      <c r="G2379" s="40">
        <v>0</v>
      </c>
      <c r="H2379" s="40">
        <v>0</v>
      </c>
      <c r="I2379" s="40">
        <v>0</v>
      </c>
      <c r="J2379" s="5">
        <v>0</v>
      </c>
      <c r="K2379" s="5">
        <v>0</v>
      </c>
      <c r="L2379" s="5">
        <v>0</v>
      </c>
    </row>
    <row r="2380" spans="1:12" ht="37.5">
      <c r="A2380" s="66"/>
      <c r="B2380" s="69"/>
      <c r="C2380" s="55"/>
      <c r="D2380" s="12" t="s">
        <v>153</v>
      </c>
      <c r="E2380" s="38">
        <f t="shared" ref="E2380:I2380" si="494">E2389+E2398+E2407+E2416+E2425+E2434</f>
        <v>0</v>
      </c>
      <c r="F2380" s="38">
        <f t="shared" si="494"/>
        <v>0</v>
      </c>
      <c r="G2380" s="38">
        <f t="shared" si="494"/>
        <v>0</v>
      </c>
      <c r="H2380" s="38">
        <f t="shared" si="494"/>
        <v>0</v>
      </c>
      <c r="I2380" s="38">
        <f t="shared" si="494"/>
        <v>0</v>
      </c>
      <c r="J2380" s="5">
        <v>0</v>
      </c>
      <c r="K2380" s="5">
        <v>0</v>
      </c>
      <c r="L2380" s="5">
        <v>0</v>
      </c>
    </row>
    <row r="2381" spans="1:12" ht="37.5">
      <c r="A2381" s="66"/>
      <c r="B2381" s="69"/>
      <c r="C2381" s="55"/>
      <c r="D2381" s="12" t="s">
        <v>6</v>
      </c>
      <c r="E2381" s="38">
        <f t="shared" ref="E2381:I2381" si="495">E2390+E2399+E2408+E2417+E2426+E2435</f>
        <v>0</v>
      </c>
      <c r="F2381" s="38">
        <f t="shared" si="495"/>
        <v>0</v>
      </c>
      <c r="G2381" s="38">
        <f t="shared" si="495"/>
        <v>0</v>
      </c>
      <c r="H2381" s="38">
        <f t="shared" si="495"/>
        <v>0</v>
      </c>
      <c r="I2381" s="38">
        <f t="shared" si="495"/>
        <v>0</v>
      </c>
      <c r="J2381" s="5">
        <v>0</v>
      </c>
      <c r="K2381" s="5">
        <v>0</v>
      </c>
      <c r="L2381" s="5">
        <v>0</v>
      </c>
    </row>
    <row r="2382" spans="1:12" ht="56.25">
      <c r="A2382" s="66"/>
      <c r="B2382" s="69"/>
      <c r="C2382" s="55"/>
      <c r="D2382" s="13" t="s">
        <v>154</v>
      </c>
      <c r="E2382" s="38">
        <f t="shared" ref="E2382:I2382" si="496">E2391+E2400+E2409+E2418+E2427+E2436</f>
        <v>0</v>
      </c>
      <c r="F2382" s="38">
        <f t="shared" si="496"/>
        <v>0</v>
      </c>
      <c r="G2382" s="38">
        <f t="shared" si="496"/>
        <v>0</v>
      </c>
      <c r="H2382" s="38">
        <f t="shared" si="496"/>
        <v>0</v>
      </c>
      <c r="I2382" s="38">
        <f t="shared" si="496"/>
        <v>0</v>
      </c>
      <c r="J2382" s="5">
        <v>0</v>
      </c>
      <c r="K2382" s="5">
        <v>0</v>
      </c>
      <c r="L2382" s="5">
        <v>0</v>
      </c>
    </row>
    <row r="2383" spans="1:12" ht="75">
      <c r="A2383" s="66"/>
      <c r="B2383" s="69"/>
      <c r="C2383" s="55"/>
      <c r="D2383" s="13" t="s">
        <v>159</v>
      </c>
      <c r="E2383" s="38">
        <f t="shared" ref="E2383:I2383" si="497">E2392+E2401+E2410+E2419+E2428+E2437</f>
        <v>0</v>
      </c>
      <c r="F2383" s="38">
        <f t="shared" si="497"/>
        <v>0</v>
      </c>
      <c r="G2383" s="38">
        <f t="shared" si="497"/>
        <v>0</v>
      </c>
      <c r="H2383" s="38">
        <f t="shared" si="497"/>
        <v>0</v>
      </c>
      <c r="I2383" s="38">
        <f t="shared" si="497"/>
        <v>0</v>
      </c>
      <c r="J2383" s="5">
        <v>0</v>
      </c>
      <c r="K2383" s="5">
        <v>0</v>
      </c>
      <c r="L2383" s="5">
        <v>0</v>
      </c>
    </row>
    <row r="2384" spans="1:12" ht="56.25">
      <c r="A2384" s="66"/>
      <c r="B2384" s="69"/>
      <c r="C2384" s="55"/>
      <c r="D2384" s="13" t="s">
        <v>154</v>
      </c>
      <c r="E2384" s="38">
        <f t="shared" ref="E2384:I2384" si="498">E2393+E2402+E2411+E2420+E2429+E2438</f>
        <v>0</v>
      </c>
      <c r="F2384" s="38">
        <f t="shared" si="498"/>
        <v>0</v>
      </c>
      <c r="G2384" s="38">
        <f t="shared" si="498"/>
        <v>0</v>
      </c>
      <c r="H2384" s="38">
        <f t="shared" si="498"/>
        <v>0</v>
      </c>
      <c r="I2384" s="38">
        <f t="shared" si="498"/>
        <v>0</v>
      </c>
      <c r="J2384" s="5">
        <v>0</v>
      </c>
      <c r="K2384" s="5">
        <v>0</v>
      </c>
      <c r="L2384" s="5">
        <v>0</v>
      </c>
    </row>
    <row r="2385" spans="1:12">
      <c r="A2385" s="66"/>
      <c r="B2385" s="69"/>
      <c r="C2385" s="55"/>
      <c r="D2385" s="12" t="s">
        <v>162</v>
      </c>
      <c r="E2385" s="38">
        <f t="shared" ref="E2385" si="499">E2394+E2403+E2412+E2421+E2430+E2439</f>
        <v>0</v>
      </c>
      <c r="F2385" s="38" t="s">
        <v>166</v>
      </c>
      <c r="G2385" s="38" t="s">
        <v>166</v>
      </c>
      <c r="H2385" s="38" t="s">
        <v>166</v>
      </c>
      <c r="I2385" s="38">
        <f t="shared" ref="I2385" si="500">I2394+I2403+I2412+I2421+I2430+I2439</f>
        <v>0</v>
      </c>
      <c r="J2385" s="5">
        <v>0</v>
      </c>
      <c r="K2385" s="5" t="s">
        <v>166</v>
      </c>
      <c r="L2385" s="5" t="s">
        <v>166</v>
      </c>
    </row>
    <row r="2386" spans="1:12" ht="37.5">
      <c r="A2386" s="67"/>
      <c r="B2386" s="70"/>
      <c r="C2386" s="56"/>
      <c r="D2386" s="12" t="s">
        <v>163</v>
      </c>
      <c r="E2386" s="38">
        <f t="shared" ref="E2386" si="501">E2395+E2404+E2413+E2422+E2431+E2440</f>
        <v>0</v>
      </c>
      <c r="F2386" s="38" t="s">
        <v>166</v>
      </c>
      <c r="G2386" s="38" t="s">
        <v>166</v>
      </c>
      <c r="H2386" s="38" t="s">
        <v>166</v>
      </c>
      <c r="I2386" s="38">
        <f t="shared" ref="I2386" si="502">I2395+I2404+I2413+I2422+I2431+I2440</f>
        <v>0</v>
      </c>
      <c r="J2386" s="5">
        <v>0</v>
      </c>
      <c r="K2386" s="5" t="s">
        <v>166</v>
      </c>
      <c r="L2386" s="5" t="s">
        <v>166</v>
      </c>
    </row>
    <row r="2387" spans="1:12">
      <c r="A2387" s="65" t="s">
        <v>567</v>
      </c>
      <c r="B2387" s="68" t="s">
        <v>568</v>
      </c>
      <c r="C2387" s="55" t="s">
        <v>3</v>
      </c>
      <c r="D2387" s="11" t="s">
        <v>1</v>
      </c>
      <c r="E2387" s="38">
        <f>E2388+E2390+E2392+E2394+E2395</f>
        <v>0</v>
      </c>
      <c r="F2387" s="38" t="s">
        <v>166</v>
      </c>
      <c r="G2387" s="38" t="s">
        <v>166</v>
      </c>
      <c r="H2387" s="38" t="s">
        <v>166</v>
      </c>
      <c r="I2387" s="38">
        <f>I2388+I2390+I2392+I2394+I2395</f>
        <v>0</v>
      </c>
      <c r="J2387" s="5">
        <v>0</v>
      </c>
      <c r="K2387" s="5" t="s">
        <v>166</v>
      </c>
      <c r="L2387" s="5" t="s">
        <v>166</v>
      </c>
    </row>
    <row r="2388" spans="1:12">
      <c r="A2388" s="66"/>
      <c r="B2388" s="69"/>
      <c r="C2388" s="55"/>
      <c r="D2388" s="12" t="s">
        <v>2</v>
      </c>
      <c r="E2388" s="38">
        <v>0</v>
      </c>
      <c r="F2388" s="38">
        <v>0</v>
      </c>
      <c r="G2388" s="38">
        <v>0</v>
      </c>
      <c r="H2388" s="38">
        <v>0</v>
      </c>
      <c r="I2388" s="38">
        <v>0</v>
      </c>
      <c r="J2388" s="5">
        <v>0</v>
      </c>
      <c r="K2388" s="5">
        <v>0</v>
      </c>
      <c r="L2388" s="5">
        <v>0</v>
      </c>
    </row>
    <row r="2389" spans="1:12" ht="37.5">
      <c r="A2389" s="66"/>
      <c r="B2389" s="69"/>
      <c r="C2389" s="55"/>
      <c r="D2389" s="12" t="s">
        <v>153</v>
      </c>
      <c r="E2389" s="38">
        <f t="shared" ref="E2389:I2389" si="503">E2398+E2407+E2416+E2425+E2434+E2443</f>
        <v>0</v>
      </c>
      <c r="F2389" s="38">
        <f t="shared" si="503"/>
        <v>0</v>
      </c>
      <c r="G2389" s="38">
        <f t="shared" si="503"/>
        <v>0</v>
      </c>
      <c r="H2389" s="38">
        <f t="shared" si="503"/>
        <v>0</v>
      </c>
      <c r="I2389" s="38">
        <f t="shared" si="503"/>
        <v>0</v>
      </c>
      <c r="J2389" s="5">
        <v>0</v>
      </c>
      <c r="K2389" s="5">
        <v>0</v>
      </c>
      <c r="L2389" s="5">
        <v>0</v>
      </c>
    </row>
    <row r="2390" spans="1:12" ht="37.5">
      <c r="A2390" s="66"/>
      <c r="B2390" s="69"/>
      <c r="C2390" s="55"/>
      <c r="D2390" s="12" t="s">
        <v>6</v>
      </c>
      <c r="E2390" s="38">
        <f t="shared" ref="E2390:I2390" si="504">E2399+E2408+E2417+E2426+E2435+E2444</f>
        <v>0</v>
      </c>
      <c r="F2390" s="38">
        <f t="shared" si="504"/>
        <v>0</v>
      </c>
      <c r="G2390" s="38">
        <f t="shared" si="504"/>
        <v>0</v>
      </c>
      <c r="H2390" s="38">
        <f t="shared" si="504"/>
        <v>0</v>
      </c>
      <c r="I2390" s="38">
        <f t="shared" si="504"/>
        <v>0</v>
      </c>
      <c r="J2390" s="5">
        <v>0</v>
      </c>
      <c r="K2390" s="5">
        <v>0</v>
      </c>
      <c r="L2390" s="5">
        <v>0</v>
      </c>
    </row>
    <row r="2391" spans="1:12" ht="56.25">
      <c r="A2391" s="66"/>
      <c r="B2391" s="69"/>
      <c r="C2391" s="55"/>
      <c r="D2391" s="13" t="s">
        <v>154</v>
      </c>
      <c r="E2391" s="38">
        <f t="shared" ref="E2391:I2391" si="505">E2400+E2409+E2418+E2427+E2436+E2445</f>
        <v>0</v>
      </c>
      <c r="F2391" s="38">
        <f t="shared" si="505"/>
        <v>0</v>
      </c>
      <c r="G2391" s="38">
        <f t="shared" si="505"/>
        <v>0</v>
      </c>
      <c r="H2391" s="38">
        <f t="shared" si="505"/>
        <v>0</v>
      </c>
      <c r="I2391" s="38">
        <f t="shared" si="505"/>
        <v>0</v>
      </c>
      <c r="J2391" s="5">
        <v>0</v>
      </c>
      <c r="K2391" s="5">
        <v>0</v>
      </c>
      <c r="L2391" s="5">
        <v>0</v>
      </c>
    </row>
    <row r="2392" spans="1:12" ht="75">
      <c r="A2392" s="66"/>
      <c r="B2392" s="69"/>
      <c r="C2392" s="55"/>
      <c r="D2392" s="13" t="s">
        <v>159</v>
      </c>
      <c r="E2392" s="38">
        <f t="shared" ref="E2392:I2392" si="506">E2401+E2410+E2419+E2428+E2437+E2446</f>
        <v>0</v>
      </c>
      <c r="F2392" s="38">
        <f t="shared" si="506"/>
        <v>0</v>
      </c>
      <c r="G2392" s="38">
        <f t="shared" si="506"/>
        <v>0</v>
      </c>
      <c r="H2392" s="38">
        <f t="shared" si="506"/>
        <v>0</v>
      </c>
      <c r="I2392" s="38">
        <f t="shared" si="506"/>
        <v>0</v>
      </c>
      <c r="J2392" s="5">
        <v>0</v>
      </c>
      <c r="K2392" s="5">
        <v>0</v>
      </c>
      <c r="L2392" s="5">
        <v>0</v>
      </c>
    </row>
    <row r="2393" spans="1:12" ht="56.25">
      <c r="A2393" s="66"/>
      <c r="B2393" s="69"/>
      <c r="C2393" s="55"/>
      <c r="D2393" s="13" t="s">
        <v>154</v>
      </c>
      <c r="E2393" s="38">
        <f t="shared" ref="E2393:I2393" si="507">E2402+E2411+E2420+E2429+E2438+E2447</f>
        <v>0</v>
      </c>
      <c r="F2393" s="38">
        <f t="shared" si="507"/>
        <v>0</v>
      </c>
      <c r="G2393" s="38">
        <f t="shared" si="507"/>
        <v>0</v>
      </c>
      <c r="H2393" s="38">
        <f t="shared" si="507"/>
        <v>0</v>
      </c>
      <c r="I2393" s="38">
        <f t="shared" si="507"/>
        <v>0</v>
      </c>
      <c r="J2393" s="5">
        <v>0</v>
      </c>
      <c r="K2393" s="5">
        <v>0</v>
      </c>
      <c r="L2393" s="5">
        <v>0</v>
      </c>
    </row>
    <row r="2394" spans="1:12">
      <c r="A2394" s="66"/>
      <c r="B2394" s="69"/>
      <c r="C2394" s="55"/>
      <c r="D2394" s="12" t="s">
        <v>162</v>
      </c>
      <c r="E2394" s="38">
        <f t="shared" ref="E2394" si="508">E2403+E2412+E2421+E2430+E2439+E2448</f>
        <v>0</v>
      </c>
      <c r="F2394" s="38" t="s">
        <v>166</v>
      </c>
      <c r="G2394" s="38" t="s">
        <v>166</v>
      </c>
      <c r="H2394" s="38" t="s">
        <v>166</v>
      </c>
      <c r="I2394" s="38">
        <f t="shared" ref="I2394" si="509">I2403+I2412+I2421+I2430+I2439+I2448</f>
        <v>0</v>
      </c>
      <c r="J2394" s="5">
        <v>0</v>
      </c>
      <c r="K2394" s="5" t="s">
        <v>166</v>
      </c>
      <c r="L2394" s="5" t="s">
        <v>166</v>
      </c>
    </row>
    <row r="2395" spans="1:12" ht="37.5">
      <c r="A2395" s="67"/>
      <c r="B2395" s="70"/>
      <c r="C2395" s="56"/>
      <c r="D2395" s="12" t="s">
        <v>163</v>
      </c>
      <c r="E2395" s="38">
        <f t="shared" ref="E2395" si="510">E2404+E2413+E2422+E2431+E2440+E2449</f>
        <v>0</v>
      </c>
      <c r="F2395" s="38" t="s">
        <v>166</v>
      </c>
      <c r="G2395" s="38" t="s">
        <v>166</v>
      </c>
      <c r="H2395" s="38" t="s">
        <v>166</v>
      </c>
      <c r="I2395" s="38">
        <f t="shared" ref="I2395" si="511">I2404+I2413+I2422+I2431+I2440+I2449</f>
        <v>0</v>
      </c>
      <c r="J2395" s="5">
        <v>0</v>
      </c>
      <c r="K2395" s="5" t="s">
        <v>166</v>
      </c>
      <c r="L2395" s="5" t="s">
        <v>166</v>
      </c>
    </row>
    <row r="2396" spans="1:12">
      <c r="A2396" s="65" t="s">
        <v>569</v>
      </c>
      <c r="B2396" s="68" t="s">
        <v>97</v>
      </c>
      <c r="C2396" s="55" t="s">
        <v>3</v>
      </c>
      <c r="D2396" s="11" t="s">
        <v>1</v>
      </c>
      <c r="E2396" s="38">
        <f>E2397+E2399+E2401+E2403+E2404</f>
        <v>450</v>
      </c>
      <c r="F2396" s="38" t="s">
        <v>166</v>
      </c>
      <c r="G2396" s="38" t="s">
        <v>166</v>
      </c>
      <c r="H2396" s="38" t="s">
        <v>166</v>
      </c>
      <c r="I2396" s="38">
        <f>I2397+I2399+I2401+I2403+I2404</f>
        <v>0</v>
      </c>
      <c r="J2396" s="5">
        <f>I2396/E2396*100</f>
        <v>0</v>
      </c>
      <c r="K2396" s="5" t="s">
        <v>166</v>
      </c>
      <c r="L2396" s="5" t="s">
        <v>166</v>
      </c>
    </row>
    <row r="2397" spans="1:12">
      <c r="A2397" s="66"/>
      <c r="B2397" s="69"/>
      <c r="C2397" s="55"/>
      <c r="D2397" s="12" t="s">
        <v>2</v>
      </c>
      <c r="E2397" s="38">
        <v>450</v>
      </c>
      <c r="F2397" s="38">
        <v>450</v>
      </c>
      <c r="G2397" s="41">
        <v>405</v>
      </c>
      <c r="H2397" s="40"/>
      <c r="I2397" s="40"/>
      <c r="J2397" s="5">
        <f t="shared" ref="J2397" si="512">I2397/E2397*100</f>
        <v>0</v>
      </c>
      <c r="K2397" s="5">
        <f>H2397/F2397*100</f>
        <v>0</v>
      </c>
      <c r="L2397" s="5">
        <f>H2397/G2397*100</f>
        <v>0</v>
      </c>
    </row>
    <row r="2398" spans="1:12" ht="37.5">
      <c r="A2398" s="66"/>
      <c r="B2398" s="69"/>
      <c r="C2398" s="55"/>
      <c r="D2398" s="12" t="s">
        <v>153</v>
      </c>
      <c r="E2398" s="38">
        <f t="shared" ref="E2398:I2398" si="513">E2407+E2416+E2425+E2434+E2443+E2452</f>
        <v>0</v>
      </c>
      <c r="F2398" s="38">
        <f t="shared" si="513"/>
        <v>0</v>
      </c>
      <c r="G2398" s="38">
        <f t="shared" si="513"/>
        <v>0</v>
      </c>
      <c r="H2398" s="38">
        <f t="shared" si="513"/>
        <v>0</v>
      </c>
      <c r="I2398" s="38">
        <f t="shared" si="513"/>
        <v>0</v>
      </c>
      <c r="J2398" s="5">
        <v>0</v>
      </c>
      <c r="K2398" s="5">
        <v>0</v>
      </c>
      <c r="L2398" s="5">
        <v>0</v>
      </c>
    </row>
    <row r="2399" spans="1:12" ht="37.5">
      <c r="A2399" s="66"/>
      <c r="B2399" s="69"/>
      <c r="C2399" s="55"/>
      <c r="D2399" s="12" t="s">
        <v>6</v>
      </c>
      <c r="E2399" s="38">
        <f t="shared" ref="E2399:I2399" si="514">E2408+E2417+E2426+E2435+E2444+E2453</f>
        <v>0</v>
      </c>
      <c r="F2399" s="38">
        <f t="shared" si="514"/>
        <v>0</v>
      </c>
      <c r="G2399" s="38">
        <f t="shared" si="514"/>
        <v>0</v>
      </c>
      <c r="H2399" s="38">
        <f t="shared" si="514"/>
        <v>0</v>
      </c>
      <c r="I2399" s="38">
        <f t="shared" si="514"/>
        <v>0</v>
      </c>
      <c r="J2399" s="5">
        <v>0</v>
      </c>
      <c r="K2399" s="5">
        <v>0</v>
      </c>
      <c r="L2399" s="5">
        <v>0</v>
      </c>
    </row>
    <row r="2400" spans="1:12" ht="56.25">
      <c r="A2400" s="66"/>
      <c r="B2400" s="69"/>
      <c r="C2400" s="55"/>
      <c r="D2400" s="13" t="s">
        <v>154</v>
      </c>
      <c r="E2400" s="38">
        <f t="shared" ref="E2400:I2400" si="515">E2409+E2418+E2427+E2436+E2445+E2454</f>
        <v>0</v>
      </c>
      <c r="F2400" s="38">
        <f t="shared" si="515"/>
        <v>0</v>
      </c>
      <c r="G2400" s="38">
        <f t="shared" si="515"/>
        <v>0</v>
      </c>
      <c r="H2400" s="38">
        <f t="shared" si="515"/>
        <v>0</v>
      </c>
      <c r="I2400" s="38">
        <f t="shared" si="515"/>
        <v>0</v>
      </c>
      <c r="J2400" s="5">
        <v>0</v>
      </c>
      <c r="K2400" s="5">
        <v>0</v>
      </c>
      <c r="L2400" s="5">
        <v>0</v>
      </c>
    </row>
    <row r="2401" spans="1:12" ht="75">
      <c r="A2401" s="66"/>
      <c r="B2401" s="69"/>
      <c r="C2401" s="55"/>
      <c r="D2401" s="13" t="s">
        <v>159</v>
      </c>
      <c r="E2401" s="38">
        <f t="shared" ref="E2401:I2401" si="516">E2410+E2419+E2428+E2437+E2446+E2455</f>
        <v>0</v>
      </c>
      <c r="F2401" s="38">
        <f t="shared" si="516"/>
        <v>0</v>
      </c>
      <c r="G2401" s="38">
        <f t="shared" si="516"/>
        <v>0</v>
      </c>
      <c r="H2401" s="38">
        <f t="shared" si="516"/>
        <v>0</v>
      </c>
      <c r="I2401" s="38">
        <f t="shared" si="516"/>
        <v>0</v>
      </c>
      <c r="J2401" s="5">
        <v>0</v>
      </c>
      <c r="K2401" s="5">
        <v>0</v>
      </c>
      <c r="L2401" s="5">
        <v>0</v>
      </c>
    </row>
    <row r="2402" spans="1:12" ht="56.25">
      <c r="A2402" s="66"/>
      <c r="B2402" s="69"/>
      <c r="C2402" s="55"/>
      <c r="D2402" s="13" t="s">
        <v>154</v>
      </c>
      <c r="E2402" s="38">
        <f t="shared" ref="E2402:I2402" si="517">E2411+E2420+E2429+E2438+E2447+E2456</f>
        <v>0</v>
      </c>
      <c r="F2402" s="38">
        <f t="shared" si="517"/>
        <v>0</v>
      </c>
      <c r="G2402" s="38">
        <f t="shared" si="517"/>
        <v>0</v>
      </c>
      <c r="H2402" s="38">
        <f t="shared" si="517"/>
        <v>0</v>
      </c>
      <c r="I2402" s="38">
        <f t="shared" si="517"/>
        <v>0</v>
      </c>
      <c r="J2402" s="5">
        <v>0</v>
      </c>
      <c r="K2402" s="5">
        <v>0</v>
      </c>
      <c r="L2402" s="5">
        <v>0</v>
      </c>
    </row>
    <row r="2403" spans="1:12">
      <c r="A2403" s="66"/>
      <c r="B2403" s="69"/>
      <c r="C2403" s="55"/>
      <c r="D2403" s="12" t="s">
        <v>162</v>
      </c>
      <c r="E2403" s="38">
        <f t="shared" ref="E2403" si="518">E2412+E2421+E2430+E2439+E2448+E2457</f>
        <v>0</v>
      </c>
      <c r="F2403" s="38" t="s">
        <v>166</v>
      </c>
      <c r="G2403" s="38" t="s">
        <v>166</v>
      </c>
      <c r="H2403" s="38" t="s">
        <v>166</v>
      </c>
      <c r="I2403" s="38">
        <f t="shared" ref="I2403" si="519">I2412+I2421+I2430+I2439+I2448+I2457</f>
        <v>0</v>
      </c>
      <c r="J2403" s="5">
        <v>0</v>
      </c>
      <c r="K2403" s="5" t="s">
        <v>166</v>
      </c>
      <c r="L2403" s="5" t="s">
        <v>166</v>
      </c>
    </row>
    <row r="2404" spans="1:12" ht="37.5">
      <c r="A2404" s="67"/>
      <c r="B2404" s="70"/>
      <c r="C2404" s="56"/>
      <c r="D2404" s="12" t="s">
        <v>163</v>
      </c>
      <c r="E2404" s="38">
        <f t="shared" ref="E2404" si="520">E2413+E2422+E2431+E2440+E2449+E2458</f>
        <v>0</v>
      </c>
      <c r="F2404" s="38" t="s">
        <v>166</v>
      </c>
      <c r="G2404" s="38" t="s">
        <v>166</v>
      </c>
      <c r="H2404" s="38" t="s">
        <v>166</v>
      </c>
      <c r="I2404" s="38">
        <f t="shared" ref="I2404" si="521">I2413+I2422+I2431+I2440+I2449+I2458</f>
        <v>0</v>
      </c>
      <c r="J2404" s="5">
        <v>0</v>
      </c>
      <c r="K2404" s="5" t="s">
        <v>166</v>
      </c>
      <c r="L2404" s="5" t="s">
        <v>166</v>
      </c>
    </row>
    <row r="2405" spans="1:12">
      <c r="A2405" s="65" t="s">
        <v>570</v>
      </c>
      <c r="B2405" s="68" t="s">
        <v>98</v>
      </c>
      <c r="C2405" s="55" t="s">
        <v>3</v>
      </c>
      <c r="D2405" s="11" t="s">
        <v>1</v>
      </c>
      <c r="E2405" s="38">
        <f>E2406+E2408+E2410+E2412+E2413</f>
        <v>375</v>
      </c>
      <c r="F2405" s="38" t="s">
        <v>166</v>
      </c>
      <c r="G2405" s="38" t="s">
        <v>166</v>
      </c>
      <c r="H2405" s="38" t="s">
        <v>166</v>
      </c>
      <c r="I2405" s="38">
        <f>I2406+I2408+I2410+I2412+I2413</f>
        <v>0</v>
      </c>
      <c r="J2405" s="5">
        <f>I2405/E2405*100</f>
        <v>0</v>
      </c>
      <c r="K2405" s="5" t="s">
        <v>166</v>
      </c>
      <c r="L2405" s="5" t="s">
        <v>166</v>
      </c>
    </row>
    <row r="2406" spans="1:12">
      <c r="A2406" s="66"/>
      <c r="B2406" s="69"/>
      <c r="C2406" s="55"/>
      <c r="D2406" s="12" t="s">
        <v>2</v>
      </c>
      <c r="E2406" s="38">
        <v>375</v>
      </c>
      <c r="F2406" s="38">
        <v>375</v>
      </c>
      <c r="G2406" s="40">
        <v>337.5</v>
      </c>
      <c r="H2406" s="40"/>
      <c r="I2406" s="40"/>
      <c r="J2406" s="5">
        <f t="shared" ref="J2406" si="522">I2406/E2406*100</f>
        <v>0</v>
      </c>
      <c r="K2406" s="5">
        <f>H2406/F2406*100</f>
        <v>0</v>
      </c>
      <c r="L2406" s="5">
        <f>H2406/G2406*100</f>
        <v>0</v>
      </c>
    </row>
    <row r="2407" spans="1:12" ht="37.5">
      <c r="A2407" s="66"/>
      <c r="B2407" s="69"/>
      <c r="C2407" s="55"/>
      <c r="D2407" s="12" t="s">
        <v>153</v>
      </c>
      <c r="E2407" s="38">
        <f t="shared" ref="E2407:I2407" si="523">E2416+E2425+E2434+E2443+E2452+E2461</f>
        <v>0</v>
      </c>
      <c r="F2407" s="38">
        <f t="shared" si="523"/>
        <v>0</v>
      </c>
      <c r="G2407" s="38">
        <f t="shared" si="523"/>
        <v>0</v>
      </c>
      <c r="H2407" s="38">
        <f t="shared" si="523"/>
        <v>0</v>
      </c>
      <c r="I2407" s="38">
        <f t="shared" si="523"/>
        <v>0</v>
      </c>
      <c r="J2407" s="5">
        <v>0</v>
      </c>
      <c r="K2407" s="5">
        <v>0</v>
      </c>
      <c r="L2407" s="5">
        <v>0</v>
      </c>
    </row>
    <row r="2408" spans="1:12" ht="37.5">
      <c r="A2408" s="66"/>
      <c r="B2408" s="69"/>
      <c r="C2408" s="55"/>
      <c r="D2408" s="12" t="s">
        <v>6</v>
      </c>
      <c r="E2408" s="38">
        <f t="shared" ref="E2408:I2408" si="524">E2417+E2426+E2435+E2444+E2453+E2462</f>
        <v>0</v>
      </c>
      <c r="F2408" s="38">
        <f t="shared" si="524"/>
        <v>0</v>
      </c>
      <c r="G2408" s="38">
        <f t="shared" si="524"/>
        <v>0</v>
      </c>
      <c r="H2408" s="38">
        <f t="shared" si="524"/>
        <v>0</v>
      </c>
      <c r="I2408" s="38">
        <f t="shared" si="524"/>
        <v>0</v>
      </c>
      <c r="J2408" s="5">
        <v>0</v>
      </c>
      <c r="K2408" s="5">
        <v>0</v>
      </c>
      <c r="L2408" s="5">
        <v>0</v>
      </c>
    </row>
    <row r="2409" spans="1:12" ht="56.25">
      <c r="A2409" s="66"/>
      <c r="B2409" s="69"/>
      <c r="C2409" s="55"/>
      <c r="D2409" s="13" t="s">
        <v>154</v>
      </c>
      <c r="E2409" s="38">
        <f t="shared" ref="E2409:I2409" si="525">E2418+E2427+E2436+E2445+E2454+E2463</f>
        <v>0</v>
      </c>
      <c r="F2409" s="38">
        <f t="shared" si="525"/>
        <v>0</v>
      </c>
      <c r="G2409" s="38">
        <f t="shared" si="525"/>
        <v>0</v>
      </c>
      <c r="H2409" s="38">
        <f t="shared" si="525"/>
        <v>0</v>
      </c>
      <c r="I2409" s="38">
        <f t="shared" si="525"/>
        <v>0</v>
      </c>
      <c r="J2409" s="5">
        <v>0</v>
      </c>
      <c r="K2409" s="5">
        <v>0</v>
      </c>
      <c r="L2409" s="5">
        <v>0</v>
      </c>
    </row>
    <row r="2410" spans="1:12" ht="75">
      <c r="A2410" s="66"/>
      <c r="B2410" s="69"/>
      <c r="C2410" s="55"/>
      <c r="D2410" s="13" t="s">
        <v>159</v>
      </c>
      <c r="E2410" s="38">
        <f t="shared" ref="E2410:I2410" si="526">E2419+E2428+E2437+E2446+E2455+E2464</f>
        <v>0</v>
      </c>
      <c r="F2410" s="38">
        <f t="shared" si="526"/>
        <v>0</v>
      </c>
      <c r="G2410" s="38">
        <f t="shared" si="526"/>
        <v>0</v>
      </c>
      <c r="H2410" s="38">
        <f t="shared" si="526"/>
        <v>0</v>
      </c>
      <c r="I2410" s="38">
        <f t="shared" si="526"/>
        <v>0</v>
      </c>
      <c r="J2410" s="5">
        <v>0</v>
      </c>
      <c r="K2410" s="5">
        <v>0</v>
      </c>
      <c r="L2410" s="5">
        <v>0</v>
      </c>
    </row>
    <row r="2411" spans="1:12" ht="56.25">
      <c r="A2411" s="66"/>
      <c r="B2411" s="69"/>
      <c r="C2411" s="55"/>
      <c r="D2411" s="13" t="s">
        <v>154</v>
      </c>
      <c r="E2411" s="38">
        <f t="shared" ref="E2411:I2411" si="527">E2420+E2429+E2438+E2447+E2456+E2465</f>
        <v>0</v>
      </c>
      <c r="F2411" s="38">
        <f t="shared" si="527"/>
        <v>0</v>
      </c>
      <c r="G2411" s="38">
        <f t="shared" si="527"/>
        <v>0</v>
      </c>
      <c r="H2411" s="38">
        <f t="shared" si="527"/>
        <v>0</v>
      </c>
      <c r="I2411" s="38">
        <f t="shared" si="527"/>
        <v>0</v>
      </c>
      <c r="J2411" s="5">
        <v>0</v>
      </c>
      <c r="K2411" s="5">
        <v>0</v>
      </c>
      <c r="L2411" s="5">
        <v>0</v>
      </c>
    </row>
    <row r="2412" spans="1:12">
      <c r="A2412" s="66"/>
      <c r="B2412" s="69"/>
      <c r="C2412" s="55"/>
      <c r="D2412" s="12" t="s">
        <v>162</v>
      </c>
      <c r="E2412" s="38">
        <f t="shared" ref="E2412" si="528">E2421+E2430+E2439+E2448+E2457+E2466</f>
        <v>0</v>
      </c>
      <c r="F2412" s="38" t="s">
        <v>166</v>
      </c>
      <c r="G2412" s="38" t="s">
        <v>166</v>
      </c>
      <c r="H2412" s="38" t="s">
        <v>166</v>
      </c>
      <c r="I2412" s="38">
        <f t="shared" ref="I2412" si="529">I2421+I2430+I2439+I2448+I2457+I2466</f>
        <v>0</v>
      </c>
      <c r="J2412" s="5">
        <v>0</v>
      </c>
      <c r="K2412" s="5" t="s">
        <v>166</v>
      </c>
      <c r="L2412" s="5" t="s">
        <v>166</v>
      </c>
    </row>
    <row r="2413" spans="1:12" ht="37.5">
      <c r="A2413" s="67"/>
      <c r="B2413" s="70"/>
      <c r="C2413" s="56"/>
      <c r="D2413" s="12" t="s">
        <v>163</v>
      </c>
      <c r="E2413" s="38">
        <f t="shared" ref="E2413" si="530">E2422+E2431+E2440+E2449+E2458+E2467</f>
        <v>0</v>
      </c>
      <c r="F2413" s="38" t="s">
        <v>166</v>
      </c>
      <c r="G2413" s="38" t="s">
        <v>166</v>
      </c>
      <c r="H2413" s="38" t="s">
        <v>166</v>
      </c>
      <c r="I2413" s="38">
        <f t="shared" ref="I2413" si="531">I2422+I2431+I2440+I2449+I2458+I2467</f>
        <v>0</v>
      </c>
      <c r="J2413" s="5">
        <v>0</v>
      </c>
      <c r="K2413" s="5" t="s">
        <v>166</v>
      </c>
      <c r="L2413" s="5" t="s">
        <v>166</v>
      </c>
    </row>
    <row r="2414" spans="1:12">
      <c r="A2414" s="65" t="s">
        <v>571</v>
      </c>
      <c r="B2414" s="68" t="s">
        <v>572</v>
      </c>
      <c r="C2414" s="55" t="s">
        <v>3</v>
      </c>
      <c r="D2414" s="11" t="s">
        <v>1</v>
      </c>
      <c r="E2414" s="38">
        <f>E2415+E2417+E2419+E2421+E2422</f>
        <v>0</v>
      </c>
      <c r="F2414" s="38" t="s">
        <v>166</v>
      </c>
      <c r="G2414" s="38" t="s">
        <v>166</v>
      </c>
      <c r="H2414" s="38" t="s">
        <v>166</v>
      </c>
      <c r="I2414" s="38">
        <f>I2415+I2417+I2419+I2421+I2422</f>
        <v>0</v>
      </c>
      <c r="J2414" s="5">
        <v>0</v>
      </c>
      <c r="K2414" s="5" t="s">
        <v>166</v>
      </c>
      <c r="L2414" s="5" t="s">
        <v>166</v>
      </c>
    </row>
    <row r="2415" spans="1:12">
      <c r="A2415" s="66"/>
      <c r="B2415" s="69"/>
      <c r="C2415" s="55"/>
      <c r="D2415" s="12" t="s">
        <v>2</v>
      </c>
      <c r="E2415" s="38">
        <v>0</v>
      </c>
      <c r="F2415" s="41">
        <v>500</v>
      </c>
      <c r="G2415" s="41">
        <v>500</v>
      </c>
      <c r="H2415" s="40">
        <v>0</v>
      </c>
      <c r="I2415" s="40">
        <v>0</v>
      </c>
      <c r="J2415" s="5">
        <v>0</v>
      </c>
      <c r="K2415" s="5">
        <f>H2415/F2415*100</f>
        <v>0</v>
      </c>
      <c r="L2415" s="5">
        <f>H2415/G2415*100</f>
        <v>0</v>
      </c>
    </row>
    <row r="2416" spans="1:12" ht="37.5">
      <c r="A2416" s="66"/>
      <c r="B2416" s="69"/>
      <c r="C2416" s="55"/>
      <c r="D2416" s="12" t="s">
        <v>153</v>
      </c>
      <c r="E2416" s="38">
        <f t="shared" ref="E2416:I2416" si="532">E2425+E2434+E2443+E2452+E2461+E2470</f>
        <v>0</v>
      </c>
      <c r="F2416" s="38">
        <f t="shared" si="532"/>
        <v>0</v>
      </c>
      <c r="G2416" s="38">
        <f t="shared" si="532"/>
        <v>0</v>
      </c>
      <c r="H2416" s="38">
        <f t="shared" si="532"/>
        <v>0</v>
      </c>
      <c r="I2416" s="38">
        <f t="shared" si="532"/>
        <v>0</v>
      </c>
      <c r="J2416" s="5">
        <v>0</v>
      </c>
      <c r="K2416" s="5">
        <v>0</v>
      </c>
      <c r="L2416" s="5">
        <v>0</v>
      </c>
    </row>
    <row r="2417" spans="1:12" ht="37.5">
      <c r="A2417" s="66"/>
      <c r="B2417" s="69"/>
      <c r="C2417" s="55"/>
      <c r="D2417" s="12" t="s">
        <v>6</v>
      </c>
      <c r="E2417" s="38">
        <f t="shared" ref="E2417:I2417" si="533">E2426+E2435+E2444+E2453+E2462+E2471</f>
        <v>0</v>
      </c>
      <c r="F2417" s="38">
        <f t="shared" si="533"/>
        <v>0</v>
      </c>
      <c r="G2417" s="38">
        <f t="shared" si="533"/>
        <v>0</v>
      </c>
      <c r="H2417" s="38">
        <f t="shared" si="533"/>
        <v>0</v>
      </c>
      <c r="I2417" s="38">
        <f t="shared" si="533"/>
        <v>0</v>
      </c>
      <c r="J2417" s="5">
        <v>0</v>
      </c>
      <c r="K2417" s="5">
        <v>0</v>
      </c>
      <c r="L2417" s="5">
        <v>0</v>
      </c>
    </row>
    <row r="2418" spans="1:12" ht="56.25">
      <c r="A2418" s="66"/>
      <c r="B2418" s="69"/>
      <c r="C2418" s="55"/>
      <c r="D2418" s="13" t="s">
        <v>154</v>
      </c>
      <c r="E2418" s="38">
        <f t="shared" ref="E2418:I2418" si="534">E2427+E2436+E2445+E2454+E2463+E2472</f>
        <v>0</v>
      </c>
      <c r="F2418" s="38">
        <f t="shared" si="534"/>
        <v>0</v>
      </c>
      <c r="G2418" s="38">
        <f t="shared" si="534"/>
        <v>0</v>
      </c>
      <c r="H2418" s="38">
        <f t="shared" si="534"/>
        <v>0</v>
      </c>
      <c r="I2418" s="38">
        <f t="shared" si="534"/>
        <v>0</v>
      </c>
      <c r="J2418" s="5">
        <v>0</v>
      </c>
      <c r="K2418" s="5">
        <v>0</v>
      </c>
      <c r="L2418" s="5">
        <v>0</v>
      </c>
    </row>
    <row r="2419" spans="1:12" ht="75">
      <c r="A2419" s="66"/>
      <c r="B2419" s="69"/>
      <c r="C2419" s="55"/>
      <c r="D2419" s="13" t="s">
        <v>159</v>
      </c>
      <c r="E2419" s="38">
        <f t="shared" ref="E2419:I2419" si="535">E2428+E2437+E2446+E2455+E2464+E2473</f>
        <v>0</v>
      </c>
      <c r="F2419" s="38">
        <f t="shared" si="535"/>
        <v>0</v>
      </c>
      <c r="G2419" s="38">
        <f t="shared" si="535"/>
        <v>0</v>
      </c>
      <c r="H2419" s="38">
        <f t="shared" si="535"/>
        <v>0</v>
      </c>
      <c r="I2419" s="38">
        <f t="shared" si="535"/>
        <v>0</v>
      </c>
      <c r="J2419" s="5">
        <v>0</v>
      </c>
      <c r="K2419" s="5">
        <v>0</v>
      </c>
      <c r="L2419" s="5">
        <v>0</v>
      </c>
    </row>
    <row r="2420" spans="1:12" ht="56.25">
      <c r="A2420" s="66"/>
      <c r="B2420" s="69"/>
      <c r="C2420" s="55"/>
      <c r="D2420" s="13" t="s">
        <v>154</v>
      </c>
      <c r="E2420" s="38">
        <f t="shared" ref="E2420:I2420" si="536">E2429+E2438+E2447+E2456+E2465+E2474</f>
        <v>0</v>
      </c>
      <c r="F2420" s="38">
        <f t="shared" si="536"/>
        <v>0</v>
      </c>
      <c r="G2420" s="38">
        <f t="shared" si="536"/>
        <v>0</v>
      </c>
      <c r="H2420" s="38">
        <f t="shared" si="536"/>
        <v>0</v>
      </c>
      <c r="I2420" s="38">
        <f t="shared" si="536"/>
        <v>0</v>
      </c>
      <c r="J2420" s="5">
        <v>0</v>
      </c>
      <c r="K2420" s="5">
        <v>0</v>
      </c>
      <c r="L2420" s="5">
        <v>0</v>
      </c>
    </row>
    <row r="2421" spans="1:12">
      <c r="A2421" s="66"/>
      <c r="B2421" s="69"/>
      <c r="C2421" s="55"/>
      <c r="D2421" s="12" t="s">
        <v>162</v>
      </c>
      <c r="E2421" s="38">
        <f t="shared" ref="E2421" si="537">E2430+E2439+E2448+E2457+E2466+E2475</f>
        <v>0</v>
      </c>
      <c r="F2421" s="38" t="s">
        <v>166</v>
      </c>
      <c r="G2421" s="38" t="s">
        <v>166</v>
      </c>
      <c r="H2421" s="38" t="s">
        <v>166</v>
      </c>
      <c r="I2421" s="38">
        <f t="shared" ref="I2421" si="538">I2430+I2439+I2448+I2457+I2466+I2475</f>
        <v>0</v>
      </c>
      <c r="J2421" s="5">
        <v>0</v>
      </c>
      <c r="K2421" s="5" t="s">
        <v>166</v>
      </c>
      <c r="L2421" s="5" t="s">
        <v>166</v>
      </c>
    </row>
    <row r="2422" spans="1:12" ht="37.5">
      <c r="A2422" s="67"/>
      <c r="B2422" s="70"/>
      <c r="C2422" s="56"/>
      <c r="D2422" s="12" t="s">
        <v>163</v>
      </c>
      <c r="E2422" s="38">
        <f t="shared" ref="E2422" si="539">E2431+E2440+E2449+E2458+E2467+E2476</f>
        <v>0</v>
      </c>
      <c r="F2422" s="38" t="s">
        <v>166</v>
      </c>
      <c r="G2422" s="38" t="s">
        <v>166</v>
      </c>
      <c r="H2422" s="38" t="s">
        <v>166</v>
      </c>
      <c r="I2422" s="38">
        <f t="shared" ref="I2422" si="540">I2431+I2440+I2449+I2458+I2467+I2476</f>
        <v>0</v>
      </c>
      <c r="J2422" s="5">
        <v>0</v>
      </c>
      <c r="K2422" s="5" t="s">
        <v>166</v>
      </c>
      <c r="L2422" s="5" t="s">
        <v>166</v>
      </c>
    </row>
    <row r="2423" spans="1:12">
      <c r="A2423" s="65" t="s">
        <v>573</v>
      </c>
      <c r="B2423" s="68" t="s">
        <v>180</v>
      </c>
      <c r="C2423" s="55" t="s">
        <v>3</v>
      </c>
      <c r="D2423" s="11" t="s">
        <v>1</v>
      </c>
      <c r="E2423" s="38">
        <f>E2424+E2426+E2428+E2430+E2431</f>
        <v>0</v>
      </c>
      <c r="F2423" s="38" t="s">
        <v>166</v>
      </c>
      <c r="G2423" s="38" t="s">
        <v>166</v>
      </c>
      <c r="H2423" s="38" t="s">
        <v>166</v>
      </c>
      <c r="I2423" s="38">
        <f>I2424+I2426+I2428+I2430+I2431</f>
        <v>0</v>
      </c>
      <c r="J2423" s="5">
        <v>0</v>
      </c>
      <c r="K2423" s="5" t="s">
        <v>166</v>
      </c>
      <c r="L2423" s="5" t="s">
        <v>166</v>
      </c>
    </row>
    <row r="2424" spans="1:12">
      <c r="A2424" s="66"/>
      <c r="B2424" s="69"/>
      <c r="C2424" s="55"/>
      <c r="D2424" s="12" t="s">
        <v>2</v>
      </c>
      <c r="E2424" s="38">
        <f>E2433+E2442+E2451+E2460+E2469+E2478</f>
        <v>0</v>
      </c>
      <c r="F2424" s="38">
        <f t="shared" ref="F2424:I2424" si="541">F2433+F2442+F2451+F2460+F2469+F2478</f>
        <v>0</v>
      </c>
      <c r="G2424" s="38">
        <f t="shared" si="541"/>
        <v>0</v>
      </c>
      <c r="H2424" s="38">
        <f t="shared" si="541"/>
        <v>0</v>
      </c>
      <c r="I2424" s="38">
        <f t="shared" si="541"/>
        <v>0</v>
      </c>
      <c r="J2424" s="5">
        <v>0</v>
      </c>
      <c r="K2424" s="5">
        <v>0</v>
      </c>
      <c r="L2424" s="5">
        <v>0</v>
      </c>
    </row>
    <row r="2425" spans="1:12" ht="37.5">
      <c r="A2425" s="66"/>
      <c r="B2425" s="69"/>
      <c r="C2425" s="55"/>
      <c r="D2425" s="12" t="s">
        <v>153</v>
      </c>
      <c r="E2425" s="38">
        <f t="shared" ref="E2425:I2431" si="542">E2434+E2443+E2452+E2461+E2470+E2479</f>
        <v>0</v>
      </c>
      <c r="F2425" s="38">
        <f t="shared" si="542"/>
        <v>0</v>
      </c>
      <c r="G2425" s="38">
        <f t="shared" si="542"/>
        <v>0</v>
      </c>
      <c r="H2425" s="38">
        <f t="shared" si="542"/>
        <v>0</v>
      </c>
      <c r="I2425" s="38">
        <f t="shared" si="542"/>
        <v>0</v>
      </c>
      <c r="J2425" s="5">
        <v>0</v>
      </c>
      <c r="K2425" s="5">
        <v>0</v>
      </c>
      <c r="L2425" s="5">
        <v>0</v>
      </c>
    </row>
    <row r="2426" spans="1:12" ht="37.5">
      <c r="A2426" s="66"/>
      <c r="B2426" s="69"/>
      <c r="C2426" s="55"/>
      <c r="D2426" s="12" t="s">
        <v>6</v>
      </c>
      <c r="E2426" s="38">
        <f t="shared" si="542"/>
        <v>0</v>
      </c>
      <c r="F2426" s="38">
        <f t="shared" si="542"/>
        <v>0</v>
      </c>
      <c r="G2426" s="38">
        <f t="shared" si="542"/>
        <v>0</v>
      </c>
      <c r="H2426" s="38">
        <f t="shared" si="542"/>
        <v>0</v>
      </c>
      <c r="I2426" s="38">
        <f t="shared" si="542"/>
        <v>0</v>
      </c>
      <c r="J2426" s="5">
        <v>0</v>
      </c>
      <c r="K2426" s="5">
        <v>0</v>
      </c>
      <c r="L2426" s="5">
        <v>0</v>
      </c>
    </row>
    <row r="2427" spans="1:12" ht="56.25">
      <c r="A2427" s="66"/>
      <c r="B2427" s="69"/>
      <c r="C2427" s="55"/>
      <c r="D2427" s="13" t="s">
        <v>154</v>
      </c>
      <c r="E2427" s="38">
        <f t="shared" si="542"/>
        <v>0</v>
      </c>
      <c r="F2427" s="38">
        <f t="shared" si="542"/>
        <v>0</v>
      </c>
      <c r="G2427" s="38">
        <f t="shared" si="542"/>
        <v>0</v>
      </c>
      <c r="H2427" s="38">
        <f t="shared" si="542"/>
        <v>0</v>
      </c>
      <c r="I2427" s="38">
        <f t="shared" si="542"/>
        <v>0</v>
      </c>
      <c r="J2427" s="5">
        <v>0</v>
      </c>
      <c r="K2427" s="5">
        <v>0</v>
      </c>
      <c r="L2427" s="5">
        <v>0</v>
      </c>
    </row>
    <row r="2428" spans="1:12" ht="75">
      <c r="A2428" s="66"/>
      <c r="B2428" s="69"/>
      <c r="C2428" s="55"/>
      <c r="D2428" s="13" t="s">
        <v>159</v>
      </c>
      <c r="E2428" s="38">
        <f t="shared" si="542"/>
        <v>0</v>
      </c>
      <c r="F2428" s="38">
        <f t="shared" si="542"/>
        <v>0</v>
      </c>
      <c r="G2428" s="38">
        <f t="shared" si="542"/>
        <v>0</v>
      </c>
      <c r="H2428" s="38">
        <f t="shared" si="542"/>
        <v>0</v>
      </c>
      <c r="I2428" s="38">
        <f t="shared" si="542"/>
        <v>0</v>
      </c>
      <c r="J2428" s="5">
        <v>0</v>
      </c>
      <c r="K2428" s="5">
        <v>0</v>
      </c>
      <c r="L2428" s="5">
        <v>0</v>
      </c>
    </row>
    <row r="2429" spans="1:12" ht="56.25">
      <c r="A2429" s="66"/>
      <c r="B2429" s="69"/>
      <c r="C2429" s="55"/>
      <c r="D2429" s="13" t="s">
        <v>154</v>
      </c>
      <c r="E2429" s="38">
        <f t="shared" si="542"/>
        <v>0</v>
      </c>
      <c r="F2429" s="38">
        <f t="shared" si="542"/>
        <v>0</v>
      </c>
      <c r="G2429" s="38">
        <f t="shared" si="542"/>
        <v>0</v>
      </c>
      <c r="H2429" s="38">
        <f t="shared" si="542"/>
        <v>0</v>
      </c>
      <c r="I2429" s="38">
        <f t="shared" si="542"/>
        <v>0</v>
      </c>
      <c r="J2429" s="5">
        <v>0</v>
      </c>
      <c r="K2429" s="5">
        <v>0</v>
      </c>
      <c r="L2429" s="5">
        <v>0</v>
      </c>
    </row>
    <row r="2430" spans="1:12">
      <c r="A2430" s="66"/>
      <c r="B2430" s="69"/>
      <c r="C2430" s="55"/>
      <c r="D2430" s="12" t="s">
        <v>162</v>
      </c>
      <c r="E2430" s="38">
        <f t="shared" si="542"/>
        <v>0</v>
      </c>
      <c r="F2430" s="38" t="s">
        <v>166</v>
      </c>
      <c r="G2430" s="38" t="s">
        <v>166</v>
      </c>
      <c r="H2430" s="38" t="s">
        <v>166</v>
      </c>
      <c r="I2430" s="38">
        <f t="shared" si="542"/>
        <v>0</v>
      </c>
      <c r="J2430" s="5">
        <v>0</v>
      </c>
      <c r="K2430" s="5" t="s">
        <v>166</v>
      </c>
      <c r="L2430" s="5" t="s">
        <v>166</v>
      </c>
    </row>
    <row r="2431" spans="1:12" ht="37.5">
      <c r="A2431" s="67"/>
      <c r="B2431" s="70"/>
      <c r="C2431" s="56"/>
      <c r="D2431" s="12" t="s">
        <v>163</v>
      </c>
      <c r="E2431" s="38">
        <f t="shared" si="542"/>
        <v>0</v>
      </c>
      <c r="F2431" s="38" t="s">
        <v>166</v>
      </c>
      <c r="G2431" s="38" t="s">
        <v>166</v>
      </c>
      <c r="H2431" s="38" t="s">
        <v>166</v>
      </c>
      <c r="I2431" s="38">
        <f t="shared" si="542"/>
        <v>0</v>
      </c>
      <c r="J2431" s="5">
        <v>0</v>
      </c>
      <c r="K2431" s="5" t="s">
        <v>166</v>
      </c>
      <c r="L2431" s="5" t="s">
        <v>166</v>
      </c>
    </row>
    <row r="2432" spans="1:12">
      <c r="A2432" s="65" t="s">
        <v>574</v>
      </c>
      <c r="B2432" s="68" t="s">
        <v>99</v>
      </c>
      <c r="C2432" s="55" t="s">
        <v>3</v>
      </c>
      <c r="D2432" s="11" t="s">
        <v>1</v>
      </c>
      <c r="E2432" s="38">
        <f>E2433+E2435+E2437+E2439+E2440</f>
        <v>0</v>
      </c>
      <c r="F2432" s="38" t="s">
        <v>166</v>
      </c>
      <c r="G2432" s="38" t="s">
        <v>166</v>
      </c>
      <c r="H2432" s="38" t="s">
        <v>166</v>
      </c>
      <c r="I2432" s="38">
        <f>I2433+I2435+I2437+I2439+I2440</f>
        <v>0</v>
      </c>
      <c r="J2432" s="5">
        <v>0</v>
      </c>
      <c r="K2432" s="5" t="s">
        <v>166</v>
      </c>
      <c r="L2432" s="5" t="s">
        <v>166</v>
      </c>
    </row>
    <row r="2433" spans="1:12">
      <c r="A2433" s="66"/>
      <c r="B2433" s="69"/>
      <c r="C2433" s="55"/>
      <c r="D2433" s="12" t="s">
        <v>2</v>
      </c>
      <c r="E2433" s="38">
        <v>0</v>
      </c>
      <c r="F2433" s="38">
        <v>0</v>
      </c>
      <c r="G2433" s="38">
        <v>0</v>
      </c>
      <c r="H2433" s="38">
        <v>0</v>
      </c>
      <c r="I2433" s="38">
        <v>0</v>
      </c>
      <c r="J2433" s="5">
        <v>0</v>
      </c>
      <c r="K2433" s="5">
        <v>0</v>
      </c>
      <c r="L2433" s="5">
        <v>0</v>
      </c>
    </row>
    <row r="2434" spans="1:12" ht="37.5">
      <c r="A2434" s="66"/>
      <c r="B2434" s="69"/>
      <c r="C2434" s="55"/>
      <c r="D2434" s="12" t="s">
        <v>153</v>
      </c>
      <c r="E2434" s="38">
        <f t="shared" ref="E2434:I2434" si="543">E2443+E2452+E2461+E2470+E2479</f>
        <v>0</v>
      </c>
      <c r="F2434" s="38">
        <f t="shared" si="543"/>
        <v>0</v>
      </c>
      <c r="G2434" s="38">
        <f t="shared" si="543"/>
        <v>0</v>
      </c>
      <c r="H2434" s="38">
        <f t="shared" si="543"/>
        <v>0</v>
      </c>
      <c r="I2434" s="38">
        <f t="shared" si="543"/>
        <v>0</v>
      </c>
      <c r="J2434" s="5">
        <v>0</v>
      </c>
      <c r="K2434" s="5">
        <v>0</v>
      </c>
      <c r="L2434" s="5">
        <v>0</v>
      </c>
    </row>
    <row r="2435" spans="1:12" ht="37.5">
      <c r="A2435" s="66"/>
      <c r="B2435" s="69"/>
      <c r="C2435" s="55"/>
      <c r="D2435" s="12" t="s">
        <v>6</v>
      </c>
      <c r="E2435" s="38">
        <f t="shared" ref="E2435:I2435" si="544">E2444+E2453+E2462+E2471+E2480</f>
        <v>0</v>
      </c>
      <c r="F2435" s="38">
        <f t="shared" si="544"/>
        <v>0</v>
      </c>
      <c r="G2435" s="38">
        <f t="shared" si="544"/>
        <v>0</v>
      </c>
      <c r="H2435" s="38">
        <f t="shared" si="544"/>
        <v>0</v>
      </c>
      <c r="I2435" s="38">
        <f t="shared" si="544"/>
        <v>0</v>
      </c>
      <c r="J2435" s="5">
        <v>0</v>
      </c>
      <c r="K2435" s="5">
        <v>0</v>
      </c>
      <c r="L2435" s="5">
        <v>0</v>
      </c>
    </row>
    <row r="2436" spans="1:12" ht="56.25">
      <c r="A2436" s="66"/>
      <c r="B2436" s="69"/>
      <c r="C2436" s="55"/>
      <c r="D2436" s="13" t="s">
        <v>154</v>
      </c>
      <c r="E2436" s="38">
        <f t="shared" ref="E2436:I2436" si="545">E2445+E2454+E2463+E2472+E2481</f>
        <v>0</v>
      </c>
      <c r="F2436" s="38">
        <f t="shared" si="545"/>
        <v>0</v>
      </c>
      <c r="G2436" s="38">
        <f t="shared" si="545"/>
        <v>0</v>
      </c>
      <c r="H2436" s="38">
        <f t="shared" si="545"/>
        <v>0</v>
      </c>
      <c r="I2436" s="38">
        <f t="shared" si="545"/>
        <v>0</v>
      </c>
      <c r="J2436" s="5">
        <v>0</v>
      </c>
      <c r="K2436" s="5">
        <v>0</v>
      </c>
      <c r="L2436" s="5">
        <v>0</v>
      </c>
    </row>
    <row r="2437" spans="1:12" ht="75">
      <c r="A2437" s="66"/>
      <c r="B2437" s="69"/>
      <c r="C2437" s="55"/>
      <c r="D2437" s="13" t="s">
        <v>159</v>
      </c>
      <c r="E2437" s="38">
        <f t="shared" ref="E2437:I2437" si="546">E2446+E2455+E2464+E2473+E2482</f>
        <v>0</v>
      </c>
      <c r="F2437" s="38">
        <f t="shared" si="546"/>
        <v>0</v>
      </c>
      <c r="G2437" s="38">
        <f t="shared" si="546"/>
        <v>0</v>
      </c>
      <c r="H2437" s="38">
        <f t="shared" si="546"/>
        <v>0</v>
      </c>
      <c r="I2437" s="38">
        <f t="shared" si="546"/>
        <v>0</v>
      </c>
      <c r="J2437" s="5">
        <v>0</v>
      </c>
      <c r="K2437" s="5">
        <v>0</v>
      </c>
      <c r="L2437" s="5">
        <v>0</v>
      </c>
    </row>
    <row r="2438" spans="1:12" ht="56.25">
      <c r="A2438" s="66"/>
      <c r="B2438" s="69"/>
      <c r="C2438" s="55"/>
      <c r="D2438" s="13" t="s">
        <v>154</v>
      </c>
      <c r="E2438" s="38">
        <f t="shared" ref="E2438:I2440" si="547">E2447+E2456+E2465+E2474+E2483</f>
        <v>0</v>
      </c>
      <c r="F2438" s="38">
        <f t="shared" si="547"/>
        <v>0</v>
      </c>
      <c r="G2438" s="38">
        <f t="shared" si="547"/>
        <v>0</v>
      </c>
      <c r="H2438" s="38">
        <f t="shared" si="547"/>
        <v>0</v>
      </c>
      <c r="I2438" s="38">
        <f t="shared" si="547"/>
        <v>0</v>
      </c>
      <c r="J2438" s="5">
        <v>0</v>
      </c>
      <c r="K2438" s="5">
        <v>0</v>
      </c>
      <c r="L2438" s="5">
        <v>0</v>
      </c>
    </row>
    <row r="2439" spans="1:12">
      <c r="A2439" s="66"/>
      <c r="B2439" s="69"/>
      <c r="C2439" s="55"/>
      <c r="D2439" s="12" t="s">
        <v>162</v>
      </c>
      <c r="E2439" s="38">
        <f t="shared" ref="E2439" si="548">E2448+E2457+E2466+E2475+E2484</f>
        <v>0</v>
      </c>
      <c r="F2439" s="38" t="s">
        <v>166</v>
      </c>
      <c r="G2439" s="38" t="s">
        <v>166</v>
      </c>
      <c r="H2439" s="38" t="s">
        <v>166</v>
      </c>
      <c r="I2439" s="38">
        <f t="shared" si="547"/>
        <v>0</v>
      </c>
      <c r="J2439" s="5">
        <v>0</v>
      </c>
      <c r="K2439" s="5" t="s">
        <v>166</v>
      </c>
      <c r="L2439" s="5" t="s">
        <v>166</v>
      </c>
    </row>
    <row r="2440" spans="1:12" ht="37.5">
      <c r="A2440" s="67"/>
      <c r="B2440" s="70"/>
      <c r="C2440" s="56"/>
      <c r="D2440" s="12" t="s">
        <v>163</v>
      </c>
      <c r="E2440" s="38">
        <f t="shared" ref="E2440" si="549">E2449+E2458+E2467+E2476+E2485</f>
        <v>0</v>
      </c>
      <c r="F2440" s="38" t="s">
        <v>166</v>
      </c>
      <c r="G2440" s="38" t="s">
        <v>166</v>
      </c>
      <c r="H2440" s="38" t="s">
        <v>166</v>
      </c>
      <c r="I2440" s="38">
        <f t="shared" si="547"/>
        <v>0</v>
      </c>
      <c r="J2440" s="5">
        <v>0</v>
      </c>
      <c r="K2440" s="5" t="s">
        <v>166</v>
      </c>
      <c r="L2440" s="5" t="s">
        <v>166</v>
      </c>
    </row>
    <row r="2441" spans="1:12" hidden="1">
      <c r="A2441" s="65" t="s">
        <v>575</v>
      </c>
      <c r="B2441" s="68" t="s">
        <v>576</v>
      </c>
      <c r="C2441" s="55" t="s">
        <v>3</v>
      </c>
      <c r="D2441" s="11" t="s">
        <v>1</v>
      </c>
      <c r="E2441" s="38">
        <f>E2442+E2444+E2446+E2448+E2449</f>
        <v>0</v>
      </c>
      <c r="F2441" s="38" t="s">
        <v>166</v>
      </c>
      <c r="G2441" s="38" t="s">
        <v>166</v>
      </c>
      <c r="H2441" s="38" t="s">
        <v>166</v>
      </c>
      <c r="I2441" s="38">
        <f>I2442+I2444+I2446+I2448+I2449</f>
        <v>0</v>
      </c>
      <c r="J2441" s="5" t="e">
        <f>I2441/E2441*100</f>
        <v>#DIV/0!</v>
      </c>
      <c r="K2441" s="5" t="s">
        <v>166</v>
      </c>
      <c r="L2441" s="5" t="s">
        <v>166</v>
      </c>
    </row>
    <row r="2442" spans="1:12" hidden="1">
      <c r="A2442" s="66"/>
      <c r="B2442" s="69"/>
      <c r="C2442" s="55"/>
      <c r="D2442" s="12" t="s">
        <v>2</v>
      </c>
      <c r="E2442" s="38">
        <v>0</v>
      </c>
      <c r="F2442" s="40"/>
      <c r="G2442" s="40"/>
      <c r="H2442" s="40"/>
      <c r="I2442" s="40"/>
      <c r="J2442" s="5" t="e">
        <f t="shared" ref="J2442" si="550">I2442/E2442*100</f>
        <v>#DIV/0!</v>
      </c>
      <c r="K2442" s="5" t="e">
        <f>H2442/F2442*100</f>
        <v>#DIV/0!</v>
      </c>
      <c r="L2442" s="5" t="e">
        <f>H2442/G2442*100</f>
        <v>#DIV/0!</v>
      </c>
    </row>
    <row r="2443" spans="1:12" ht="37.5" hidden="1">
      <c r="A2443" s="66"/>
      <c r="B2443" s="69"/>
      <c r="C2443" s="55"/>
      <c r="D2443" s="12" t="s">
        <v>153</v>
      </c>
      <c r="E2443" s="38"/>
      <c r="F2443" s="40"/>
      <c r="G2443" s="40"/>
      <c r="H2443" s="40"/>
      <c r="I2443" s="40"/>
      <c r="J2443" s="5">
        <v>0</v>
      </c>
      <c r="K2443" s="5">
        <v>0</v>
      </c>
      <c r="L2443" s="5">
        <v>0</v>
      </c>
    </row>
    <row r="2444" spans="1:12" ht="37.5" hidden="1">
      <c r="A2444" s="66"/>
      <c r="B2444" s="69"/>
      <c r="C2444" s="55"/>
      <c r="D2444" s="12" t="s">
        <v>6</v>
      </c>
      <c r="E2444" s="38">
        <v>0</v>
      </c>
      <c r="F2444" s="40"/>
      <c r="G2444" s="40"/>
      <c r="H2444" s="40"/>
      <c r="I2444" s="40"/>
      <c r="J2444" s="5">
        <v>0</v>
      </c>
      <c r="K2444" s="5">
        <v>0</v>
      </c>
      <c r="L2444" s="5">
        <v>0</v>
      </c>
    </row>
    <row r="2445" spans="1:12" ht="56.25" hidden="1">
      <c r="A2445" s="66"/>
      <c r="B2445" s="69"/>
      <c r="C2445" s="55"/>
      <c r="D2445" s="13" t="s">
        <v>154</v>
      </c>
      <c r="E2445" s="38"/>
      <c r="F2445" s="40"/>
      <c r="G2445" s="40"/>
      <c r="H2445" s="40"/>
      <c r="I2445" s="40"/>
      <c r="J2445" s="5">
        <v>0</v>
      </c>
      <c r="K2445" s="5">
        <v>0</v>
      </c>
      <c r="L2445" s="5">
        <v>0</v>
      </c>
    </row>
    <row r="2446" spans="1:12" ht="75" hidden="1">
      <c r="A2446" s="66"/>
      <c r="B2446" s="69"/>
      <c r="C2446" s="55"/>
      <c r="D2446" s="13" t="s">
        <v>159</v>
      </c>
      <c r="E2446" s="38">
        <v>0</v>
      </c>
      <c r="F2446" s="40"/>
      <c r="G2446" s="40"/>
      <c r="H2446" s="40"/>
      <c r="I2446" s="40"/>
      <c r="J2446" s="5">
        <v>0</v>
      </c>
      <c r="K2446" s="5">
        <v>0</v>
      </c>
      <c r="L2446" s="5">
        <v>0</v>
      </c>
    </row>
    <row r="2447" spans="1:12" ht="56.25" hidden="1">
      <c r="A2447" s="66"/>
      <c r="B2447" s="69"/>
      <c r="C2447" s="55"/>
      <c r="D2447" s="13" t="s">
        <v>154</v>
      </c>
      <c r="E2447" s="38"/>
      <c r="F2447" s="40"/>
      <c r="G2447" s="40"/>
      <c r="H2447" s="40"/>
      <c r="I2447" s="40"/>
      <c r="J2447" s="5">
        <v>0</v>
      </c>
      <c r="K2447" s="5">
        <v>0</v>
      </c>
      <c r="L2447" s="5">
        <v>0</v>
      </c>
    </row>
    <row r="2448" spans="1:12" hidden="1">
      <c r="A2448" s="66"/>
      <c r="B2448" s="69"/>
      <c r="C2448" s="55"/>
      <c r="D2448" s="12" t="s">
        <v>162</v>
      </c>
      <c r="E2448" s="38">
        <v>0</v>
      </c>
      <c r="F2448" s="38" t="s">
        <v>166</v>
      </c>
      <c r="G2448" s="38" t="s">
        <v>166</v>
      </c>
      <c r="H2448" s="38" t="s">
        <v>166</v>
      </c>
      <c r="I2448" s="40"/>
      <c r="J2448" s="5">
        <v>0</v>
      </c>
      <c r="K2448" s="5" t="s">
        <v>166</v>
      </c>
      <c r="L2448" s="5" t="s">
        <v>166</v>
      </c>
    </row>
    <row r="2449" spans="1:12" ht="37.5" hidden="1">
      <c r="A2449" s="67"/>
      <c r="B2449" s="70"/>
      <c r="C2449" s="56"/>
      <c r="D2449" s="12" t="s">
        <v>163</v>
      </c>
      <c r="E2449" s="38">
        <v>0</v>
      </c>
      <c r="F2449" s="38" t="s">
        <v>166</v>
      </c>
      <c r="G2449" s="38" t="s">
        <v>166</v>
      </c>
      <c r="H2449" s="38" t="s">
        <v>166</v>
      </c>
      <c r="I2449" s="40"/>
      <c r="J2449" s="5">
        <v>0</v>
      </c>
      <c r="K2449" s="5" t="s">
        <v>166</v>
      </c>
      <c r="L2449" s="5" t="s">
        <v>166</v>
      </c>
    </row>
    <row r="2450" spans="1:12">
      <c r="A2450" s="65" t="s">
        <v>577</v>
      </c>
      <c r="B2450" s="68" t="s">
        <v>100</v>
      </c>
      <c r="C2450" s="55" t="s">
        <v>3</v>
      </c>
      <c r="D2450" s="11" t="s">
        <v>1</v>
      </c>
      <c r="E2450" s="38">
        <f>E2451+E2453+E2455+E2457+E2458</f>
        <v>0</v>
      </c>
      <c r="F2450" s="38" t="s">
        <v>166</v>
      </c>
      <c r="G2450" s="38" t="s">
        <v>166</v>
      </c>
      <c r="H2450" s="38" t="s">
        <v>166</v>
      </c>
      <c r="I2450" s="38">
        <f>I2451+I2453+I2455+I2457+I2458</f>
        <v>0</v>
      </c>
      <c r="J2450" s="5">
        <v>0</v>
      </c>
      <c r="K2450" s="5" t="s">
        <v>166</v>
      </c>
      <c r="L2450" s="5" t="s">
        <v>166</v>
      </c>
    </row>
    <row r="2451" spans="1:12">
      <c r="A2451" s="66"/>
      <c r="B2451" s="69"/>
      <c r="C2451" s="55"/>
      <c r="D2451" s="12" t="s">
        <v>2</v>
      </c>
      <c r="E2451" s="38">
        <v>0</v>
      </c>
      <c r="F2451" s="38">
        <v>0</v>
      </c>
      <c r="G2451" s="38">
        <v>0</v>
      </c>
      <c r="H2451" s="38">
        <v>0</v>
      </c>
      <c r="I2451" s="38">
        <v>0</v>
      </c>
      <c r="J2451" s="5">
        <v>0</v>
      </c>
      <c r="K2451" s="5">
        <v>0</v>
      </c>
      <c r="L2451" s="5">
        <v>0</v>
      </c>
    </row>
    <row r="2452" spans="1:12" ht="37.5">
      <c r="A2452" s="66"/>
      <c r="B2452" s="69"/>
      <c r="C2452" s="55"/>
      <c r="D2452" s="12" t="s">
        <v>153</v>
      </c>
      <c r="E2452" s="38">
        <f t="shared" ref="E2452:I2452" si="551">E2461+E2470+E2479+E2488+E2497</f>
        <v>0</v>
      </c>
      <c r="F2452" s="38">
        <f t="shared" si="551"/>
        <v>0</v>
      </c>
      <c r="G2452" s="38">
        <f t="shared" si="551"/>
        <v>0</v>
      </c>
      <c r="H2452" s="38">
        <f t="shared" si="551"/>
        <v>0</v>
      </c>
      <c r="I2452" s="38">
        <f t="shared" si="551"/>
        <v>0</v>
      </c>
      <c r="J2452" s="5">
        <v>0</v>
      </c>
      <c r="K2452" s="5">
        <v>0</v>
      </c>
      <c r="L2452" s="5">
        <v>0</v>
      </c>
    </row>
    <row r="2453" spans="1:12" ht="37.5">
      <c r="A2453" s="66"/>
      <c r="B2453" s="69"/>
      <c r="C2453" s="55"/>
      <c r="D2453" s="12" t="s">
        <v>6</v>
      </c>
      <c r="E2453" s="38">
        <f t="shared" ref="E2453:I2453" si="552">E2462+E2471+E2480+E2489+E2498</f>
        <v>0</v>
      </c>
      <c r="F2453" s="38">
        <f t="shared" si="552"/>
        <v>0</v>
      </c>
      <c r="G2453" s="38">
        <f t="shared" si="552"/>
        <v>0</v>
      </c>
      <c r="H2453" s="38">
        <f t="shared" si="552"/>
        <v>0</v>
      </c>
      <c r="I2453" s="38">
        <f t="shared" si="552"/>
        <v>0</v>
      </c>
      <c r="J2453" s="5">
        <v>0</v>
      </c>
      <c r="K2453" s="5">
        <v>0</v>
      </c>
      <c r="L2453" s="5">
        <v>0</v>
      </c>
    </row>
    <row r="2454" spans="1:12" ht="56.25">
      <c r="A2454" s="66"/>
      <c r="B2454" s="69"/>
      <c r="C2454" s="55"/>
      <c r="D2454" s="13" t="s">
        <v>154</v>
      </c>
      <c r="E2454" s="38">
        <f t="shared" ref="E2454:I2454" si="553">E2463+E2472+E2481+E2490+E2499</f>
        <v>0</v>
      </c>
      <c r="F2454" s="38">
        <f t="shared" si="553"/>
        <v>0</v>
      </c>
      <c r="G2454" s="38">
        <f t="shared" si="553"/>
        <v>0</v>
      </c>
      <c r="H2454" s="38">
        <f t="shared" si="553"/>
        <v>0</v>
      </c>
      <c r="I2454" s="38">
        <f t="shared" si="553"/>
        <v>0</v>
      </c>
      <c r="J2454" s="5">
        <v>0</v>
      </c>
      <c r="K2454" s="5">
        <v>0</v>
      </c>
      <c r="L2454" s="5">
        <v>0</v>
      </c>
    </row>
    <row r="2455" spans="1:12" ht="75">
      <c r="A2455" s="66"/>
      <c r="B2455" s="69"/>
      <c r="C2455" s="55"/>
      <c r="D2455" s="13" t="s">
        <v>159</v>
      </c>
      <c r="E2455" s="38">
        <f t="shared" ref="E2455:I2455" si="554">E2464+E2473+E2482+E2491+E2500</f>
        <v>0</v>
      </c>
      <c r="F2455" s="38">
        <f t="shared" si="554"/>
        <v>0</v>
      </c>
      <c r="G2455" s="38">
        <f t="shared" si="554"/>
        <v>0</v>
      </c>
      <c r="H2455" s="38">
        <f t="shared" si="554"/>
        <v>0</v>
      </c>
      <c r="I2455" s="38">
        <f t="shared" si="554"/>
        <v>0</v>
      </c>
      <c r="J2455" s="5">
        <v>0</v>
      </c>
      <c r="K2455" s="5">
        <v>0</v>
      </c>
      <c r="L2455" s="5">
        <v>0</v>
      </c>
    </row>
    <row r="2456" spans="1:12" ht="56.25">
      <c r="A2456" s="66"/>
      <c r="B2456" s="69"/>
      <c r="C2456" s="55"/>
      <c r="D2456" s="13" t="s">
        <v>154</v>
      </c>
      <c r="E2456" s="38">
        <f t="shared" ref="E2456:I2458" si="555">E2465+E2474+E2483+E2492+E2501</f>
        <v>0</v>
      </c>
      <c r="F2456" s="38">
        <f t="shared" si="555"/>
        <v>0</v>
      </c>
      <c r="G2456" s="38">
        <f t="shared" si="555"/>
        <v>0</v>
      </c>
      <c r="H2456" s="38">
        <f t="shared" si="555"/>
        <v>0</v>
      </c>
      <c r="I2456" s="38">
        <f t="shared" si="555"/>
        <v>0</v>
      </c>
      <c r="J2456" s="5">
        <v>0</v>
      </c>
      <c r="K2456" s="5">
        <v>0</v>
      </c>
      <c r="L2456" s="5">
        <v>0</v>
      </c>
    </row>
    <row r="2457" spans="1:12">
      <c r="A2457" s="66"/>
      <c r="B2457" s="69"/>
      <c r="C2457" s="55"/>
      <c r="D2457" s="12" t="s">
        <v>162</v>
      </c>
      <c r="E2457" s="38">
        <f t="shared" ref="E2457" si="556">E2466+E2475+E2484+E2493+E2502</f>
        <v>0</v>
      </c>
      <c r="F2457" s="38" t="s">
        <v>166</v>
      </c>
      <c r="G2457" s="38" t="s">
        <v>166</v>
      </c>
      <c r="H2457" s="38" t="s">
        <v>166</v>
      </c>
      <c r="I2457" s="38">
        <f t="shared" si="555"/>
        <v>0</v>
      </c>
      <c r="J2457" s="5">
        <v>0</v>
      </c>
      <c r="K2457" s="5" t="s">
        <v>166</v>
      </c>
      <c r="L2457" s="5" t="s">
        <v>166</v>
      </c>
    </row>
    <row r="2458" spans="1:12" ht="37.5">
      <c r="A2458" s="67"/>
      <c r="B2458" s="70"/>
      <c r="C2458" s="56"/>
      <c r="D2458" s="12" t="s">
        <v>163</v>
      </c>
      <c r="E2458" s="38">
        <f t="shared" ref="E2458" si="557">E2467+E2476+E2485+E2494+E2503</f>
        <v>0</v>
      </c>
      <c r="F2458" s="38" t="s">
        <v>166</v>
      </c>
      <c r="G2458" s="38" t="s">
        <v>166</v>
      </c>
      <c r="H2458" s="38" t="s">
        <v>166</v>
      </c>
      <c r="I2458" s="38">
        <f t="shared" si="555"/>
        <v>0</v>
      </c>
      <c r="J2458" s="5">
        <v>0</v>
      </c>
      <c r="K2458" s="5" t="s">
        <v>166</v>
      </c>
      <c r="L2458" s="5" t="s">
        <v>166</v>
      </c>
    </row>
    <row r="2459" spans="1:12">
      <c r="A2459" s="65" t="s">
        <v>578</v>
      </c>
      <c r="B2459" s="68" t="s">
        <v>101</v>
      </c>
      <c r="C2459" s="55" t="s">
        <v>3</v>
      </c>
      <c r="D2459" s="11" t="s">
        <v>1</v>
      </c>
      <c r="E2459" s="38">
        <f>E2460+E2462+E2464+E2466+E2467</f>
        <v>0</v>
      </c>
      <c r="F2459" s="38" t="s">
        <v>166</v>
      </c>
      <c r="G2459" s="38" t="s">
        <v>166</v>
      </c>
      <c r="H2459" s="38" t="s">
        <v>166</v>
      </c>
      <c r="I2459" s="38">
        <f>I2460+I2462+I2464+I2466+I2467</f>
        <v>0</v>
      </c>
      <c r="J2459" s="5">
        <v>0</v>
      </c>
      <c r="K2459" s="5" t="s">
        <v>166</v>
      </c>
      <c r="L2459" s="5" t="s">
        <v>166</v>
      </c>
    </row>
    <row r="2460" spans="1:12">
      <c r="A2460" s="66"/>
      <c r="B2460" s="69"/>
      <c r="C2460" s="55"/>
      <c r="D2460" s="12" t="s">
        <v>2</v>
      </c>
      <c r="E2460" s="38">
        <v>0</v>
      </c>
      <c r="F2460" s="38">
        <v>0</v>
      </c>
      <c r="G2460" s="38">
        <v>0</v>
      </c>
      <c r="H2460" s="38">
        <v>0</v>
      </c>
      <c r="I2460" s="38">
        <v>0</v>
      </c>
      <c r="J2460" s="5">
        <v>0</v>
      </c>
      <c r="K2460" s="5">
        <v>0</v>
      </c>
      <c r="L2460" s="5">
        <v>0</v>
      </c>
    </row>
    <row r="2461" spans="1:12" ht="37.5">
      <c r="A2461" s="66"/>
      <c r="B2461" s="69"/>
      <c r="C2461" s="55"/>
      <c r="D2461" s="12" t="s">
        <v>153</v>
      </c>
      <c r="E2461" s="38">
        <f t="shared" ref="E2461:I2461" si="558">E2470+E2479+E2488+E2497+E2506</f>
        <v>0</v>
      </c>
      <c r="F2461" s="38">
        <f t="shared" si="558"/>
        <v>0</v>
      </c>
      <c r="G2461" s="38">
        <f t="shared" si="558"/>
        <v>0</v>
      </c>
      <c r="H2461" s="38">
        <f t="shared" si="558"/>
        <v>0</v>
      </c>
      <c r="I2461" s="38">
        <f t="shared" si="558"/>
        <v>0</v>
      </c>
      <c r="J2461" s="5">
        <v>0</v>
      </c>
      <c r="K2461" s="5">
        <v>0</v>
      </c>
      <c r="L2461" s="5">
        <v>0</v>
      </c>
    </row>
    <row r="2462" spans="1:12" ht="37.5">
      <c r="A2462" s="66"/>
      <c r="B2462" s="69"/>
      <c r="C2462" s="55"/>
      <c r="D2462" s="12" t="s">
        <v>6</v>
      </c>
      <c r="E2462" s="38">
        <f t="shared" ref="E2462:I2462" si="559">E2471+E2480+E2489+E2498+E2507</f>
        <v>0</v>
      </c>
      <c r="F2462" s="38">
        <f t="shared" si="559"/>
        <v>0</v>
      </c>
      <c r="G2462" s="38">
        <f t="shared" si="559"/>
        <v>0</v>
      </c>
      <c r="H2462" s="38">
        <f t="shared" si="559"/>
        <v>0</v>
      </c>
      <c r="I2462" s="38">
        <f t="shared" si="559"/>
        <v>0</v>
      </c>
      <c r="J2462" s="5">
        <v>0</v>
      </c>
      <c r="K2462" s="5">
        <v>0</v>
      </c>
      <c r="L2462" s="5">
        <v>0</v>
      </c>
    </row>
    <row r="2463" spans="1:12" ht="56.25">
      <c r="A2463" s="66"/>
      <c r="B2463" s="69"/>
      <c r="C2463" s="55"/>
      <c r="D2463" s="13" t="s">
        <v>154</v>
      </c>
      <c r="E2463" s="38">
        <f t="shared" ref="E2463:I2463" si="560">E2472+E2481+E2490+E2499+E2508</f>
        <v>0</v>
      </c>
      <c r="F2463" s="38">
        <f t="shared" si="560"/>
        <v>0</v>
      </c>
      <c r="G2463" s="38">
        <f t="shared" si="560"/>
        <v>0</v>
      </c>
      <c r="H2463" s="38">
        <f t="shared" si="560"/>
        <v>0</v>
      </c>
      <c r="I2463" s="38">
        <f t="shared" si="560"/>
        <v>0</v>
      </c>
      <c r="J2463" s="5">
        <v>0</v>
      </c>
      <c r="K2463" s="5">
        <v>0</v>
      </c>
      <c r="L2463" s="5">
        <v>0</v>
      </c>
    </row>
    <row r="2464" spans="1:12" ht="75">
      <c r="A2464" s="66"/>
      <c r="B2464" s="69"/>
      <c r="C2464" s="55"/>
      <c r="D2464" s="13" t="s">
        <v>159</v>
      </c>
      <c r="E2464" s="38">
        <f t="shared" ref="E2464:I2464" si="561">E2473+E2482+E2491+E2500+E2509</f>
        <v>0</v>
      </c>
      <c r="F2464" s="38">
        <f t="shared" si="561"/>
        <v>0</v>
      </c>
      <c r="G2464" s="38">
        <f t="shared" si="561"/>
        <v>0</v>
      </c>
      <c r="H2464" s="38">
        <f t="shared" si="561"/>
        <v>0</v>
      </c>
      <c r="I2464" s="38">
        <f t="shared" si="561"/>
        <v>0</v>
      </c>
      <c r="J2464" s="5">
        <v>0</v>
      </c>
      <c r="K2464" s="5">
        <v>0</v>
      </c>
      <c r="L2464" s="5">
        <v>0</v>
      </c>
    </row>
    <row r="2465" spans="1:12" ht="56.25">
      <c r="A2465" s="66"/>
      <c r="B2465" s="69"/>
      <c r="C2465" s="55"/>
      <c r="D2465" s="13" t="s">
        <v>154</v>
      </c>
      <c r="E2465" s="38">
        <f t="shared" ref="E2465:I2467" si="562">E2474+E2483+E2492+E2501+E2510</f>
        <v>0</v>
      </c>
      <c r="F2465" s="38">
        <f t="shared" si="562"/>
        <v>0</v>
      </c>
      <c r="G2465" s="38">
        <f t="shared" si="562"/>
        <v>0</v>
      </c>
      <c r="H2465" s="38">
        <f t="shared" si="562"/>
        <v>0</v>
      </c>
      <c r="I2465" s="38">
        <f t="shared" si="562"/>
        <v>0</v>
      </c>
      <c r="J2465" s="5">
        <v>0</v>
      </c>
      <c r="K2465" s="5">
        <v>0</v>
      </c>
      <c r="L2465" s="5">
        <v>0</v>
      </c>
    </row>
    <row r="2466" spans="1:12">
      <c r="A2466" s="66"/>
      <c r="B2466" s="69"/>
      <c r="C2466" s="55"/>
      <c r="D2466" s="12" t="s">
        <v>162</v>
      </c>
      <c r="E2466" s="38">
        <f t="shared" ref="E2466" si="563">E2475+E2484+E2493+E2502+E2511</f>
        <v>0</v>
      </c>
      <c r="F2466" s="38" t="s">
        <v>166</v>
      </c>
      <c r="G2466" s="38" t="s">
        <v>166</v>
      </c>
      <c r="H2466" s="38" t="s">
        <v>166</v>
      </c>
      <c r="I2466" s="38">
        <f t="shared" si="562"/>
        <v>0</v>
      </c>
      <c r="J2466" s="5">
        <v>0</v>
      </c>
      <c r="K2466" s="5" t="s">
        <v>166</v>
      </c>
      <c r="L2466" s="5" t="s">
        <v>166</v>
      </c>
    </row>
    <row r="2467" spans="1:12" ht="37.5">
      <c r="A2467" s="67"/>
      <c r="B2467" s="70"/>
      <c r="C2467" s="56"/>
      <c r="D2467" s="12" t="s">
        <v>163</v>
      </c>
      <c r="E2467" s="38">
        <f t="shared" ref="E2467" si="564">E2476+E2485+E2494+E2503+E2512</f>
        <v>0</v>
      </c>
      <c r="F2467" s="38" t="s">
        <v>166</v>
      </c>
      <c r="G2467" s="38" t="s">
        <v>166</v>
      </c>
      <c r="H2467" s="38" t="s">
        <v>166</v>
      </c>
      <c r="I2467" s="38">
        <f t="shared" si="562"/>
        <v>0</v>
      </c>
      <c r="J2467" s="5">
        <v>0</v>
      </c>
      <c r="K2467" s="5" t="s">
        <v>166</v>
      </c>
      <c r="L2467" s="5" t="s">
        <v>166</v>
      </c>
    </row>
    <row r="2468" spans="1:12">
      <c r="A2468" s="65" t="s">
        <v>579</v>
      </c>
      <c r="B2468" s="68" t="s">
        <v>102</v>
      </c>
      <c r="C2468" s="55" t="s">
        <v>3</v>
      </c>
      <c r="D2468" s="11" t="s">
        <v>1</v>
      </c>
      <c r="E2468" s="38">
        <f>E2469+E2471+E2473+E2475+E2476</f>
        <v>0</v>
      </c>
      <c r="F2468" s="38" t="s">
        <v>166</v>
      </c>
      <c r="G2468" s="38" t="s">
        <v>166</v>
      </c>
      <c r="H2468" s="38" t="s">
        <v>166</v>
      </c>
      <c r="I2468" s="38">
        <f>I2469+I2471+I2473+I2475+I2476</f>
        <v>0</v>
      </c>
      <c r="J2468" s="5">
        <v>0</v>
      </c>
      <c r="K2468" s="5" t="s">
        <v>166</v>
      </c>
      <c r="L2468" s="5" t="s">
        <v>166</v>
      </c>
    </row>
    <row r="2469" spans="1:12">
      <c r="A2469" s="66"/>
      <c r="B2469" s="69"/>
      <c r="C2469" s="55"/>
      <c r="D2469" s="12" t="s">
        <v>2</v>
      </c>
      <c r="E2469" s="38">
        <v>0</v>
      </c>
      <c r="F2469" s="38">
        <v>0</v>
      </c>
      <c r="G2469" s="38">
        <v>0</v>
      </c>
      <c r="H2469" s="38">
        <v>0</v>
      </c>
      <c r="I2469" s="38">
        <v>0</v>
      </c>
      <c r="J2469" s="5">
        <v>0</v>
      </c>
      <c r="K2469" s="5">
        <v>0</v>
      </c>
      <c r="L2469" s="5">
        <v>0</v>
      </c>
    </row>
    <row r="2470" spans="1:12" ht="37.5">
      <c r="A2470" s="66"/>
      <c r="B2470" s="69"/>
      <c r="C2470" s="55"/>
      <c r="D2470" s="12" t="s">
        <v>153</v>
      </c>
      <c r="E2470" s="38">
        <f t="shared" ref="E2470:I2470" si="565">E2479+E2488+E2497+E2506+E2515</f>
        <v>0</v>
      </c>
      <c r="F2470" s="38">
        <f t="shared" si="565"/>
        <v>0</v>
      </c>
      <c r="G2470" s="38">
        <f t="shared" si="565"/>
        <v>0</v>
      </c>
      <c r="H2470" s="38">
        <f t="shared" si="565"/>
        <v>0</v>
      </c>
      <c r="I2470" s="38">
        <f t="shared" si="565"/>
        <v>0</v>
      </c>
      <c r="J2470" s="5">
        <v>0</v>
      </c>
      <c r="K2470" s="5">
        <v>0</v>
      </c>
      <c r="L2470" s="5">
        <v>0</v>
      </c>
    </row>
    <row r="2471" spans="1:12" ht="37.5">
      <c r="A2471" s="66"/>
      <c r="B2471" s="69"/>
      <c r="C2471" s="55"/>
      <c r="D2471" s="12" t="s">
        <v>6</v>
      </c>
      <c r="E2471" s="38">
        <f t="shared" ref="E2471:I2471" si="566">E2480+E2489+E2498+E2507+E2516</f>
        <v>0</v>
      </c>
      <c r="F2471" s="38">
        <f t="shared" si="566"/>
        <v>0</v>
      </c>
      <c r="G2471" s="38">
        <f t="shared" si="566"/>
        <v>0</v>
      </c>
      <c r="H2471" s="38">
        <f t="shared" si="566"/>
        <v>0</v>
      </c>
      <c r="I2471" s="38">
        <f t="shared" si="566"/>
        <v>0</v>
      </c>
      <c r="J2471" s="5">
        <v>0</v>
      </c>
      <c r="K2471" s="5">
        <v>0</v>
      </c>
      <c r="L2471" s="5">
        <v>0</v>
      </c>
    </row>
    <row r="2472" spans="1:12" ht="56.25">
      <c r="A2472" s="66"/>
      <c r="B2472" s="69"/>
      <c r="C2472" s="55"/>
      <c r="D2472" s="13" t="s">
        <v>154</v>
      </c>
      <c r="E2472" s="38">
        <f t="shared" ref="E2472:I2472" si="567">E2481+E2490+E2499+E2508+E2517</f>
        <v>0</v>
      </c>
      <c r="F2472" s="38">
        <f t="shared" si="567"/>
        <v>0</v>
      </c>
      <c r="G2472" s="38">
        <f t="shared" si="567"/>
        <v>0</v>
      </c>
      <c r="H2472" s="38">
        <f t="shared" si="567"/>
        <v>0</v>
      </c>
      <c r="I2472" s="38">
        <f t="shared" si="567"/>
        <v>0</v>
      </c>
      <c r="J2472" s="5">
        <v>0</v>
      </c>
      <c r="K2472" s="5">
        <v>0</v>
      </c>
      <c r="L2472" s="5">
        <v>0</v>
      </c>
    </row>
    <row r="2473" spans="1:12" ht="75">
      <c r="A2473" s="66"/>
      <c r="B2473" s="69"/>
      <c r="C2473" s="55"/>
      <c r="D2473" s="13" t="s">
        <v>159</v>
      </c>
      <c r="E2473" s="38">
        <f t="shared" ref="E2473:I2473" si="568">E2482+E2491+E2500+E2509+E2518</f>
        <v>0</v>
      </c>
      <c r="F2473" s="38">
        <f t="shared" si="568"/>
        <v>0</v>
      </c>
      <c r="G2473" s="38">
        <f t="shared" si="568"/>
        <v>0</v>
      </c>
      <c r="H2473" s="38">
        <f t="shared" si="568"/>
        <v>0</v>
      </c>
      <c r="I2473" s="38">
        <f t="shared" si="568"/>
        <v>0</v>
      </c>
      <c r="J2473" s="5">
        <v>0</v>
      </c>
      <c r="K2473" s="5">
        <v>0</v>
      </c>
      <c r="L2473" s="5">
        <v>0</v>
      </c>
    </row>
    <row r="2474" spans="1:12" ht="56.25">
      <c r="A2474" s="66"/>
      <c r="B2474" s="69"/>
      <c r="C2474" s="55"/>
      <c r="D2474" s="13" t="s">
        <v>154</v>
      </c>
      <c r="E2474" s="38">
        <f t="shared" ref="E2474:I2476" si="569">E2483+E2492+E2501+E2510+E2519</f>
        <v>0</v>
      </c>
      <c r="F2474" s="38">
        <f t="shared" si="569"/>
        <v>0</v>
      </c>
      <c r="G2474" s="38">
        <f t="shared" si="569"/>
        <v>0</v>
      </c>
      <c r="H2474" s="38">
        <f t="shared" si="569"/>
        <v>0</v>
      </c>
      <c r="I2474" s="38">
        <f t="shared" si="569"/>
        <v>0</v>
      </c>
      <c r="J2474" s="5">
        <v>0</v>
      </c>
      <c r="K2474" s="5">
        <v>0</v>
      </c>
      <c r="L2474" s="5">
        <v>0</v>
      </c>
    </row>
    <row r="2475" spans="1:12">
      <c r="A2475" s="66"/>
      <c r="B2475" s="69"/>
      <c r="C2475" s="55"/>
      <c r="D2475" s="12" t="s">
        <v>162</v>
      </c>
      <c r="E2475" s="38">
        <f t="shared" ref="E2475" si="570">E2484+E2493+E2502+E2511+E2520</f>
        <v>0</v>
      </c>
      <c r="F2475" s="38" t="s">
        <v>166</v>
      </c>
      <c r="G2475" s="38" t="s">
        <v>166</v>
      </c>
      <c r="H2475" s="38" t="s">
        <v>166</v>
      </c>
      <c r="I2475" s="38">
        <f t="shared" si="569"/>
        <v>0</v>
      </c>
      <c r="J2475" s="5">
        <v>0</v>
      </c>
      <c r="K2475" s="5" t="s">
        <v>166</v>
      </c>
      <c r="L2475" s="5" t="s">
        <v>166</v>
      </c>
    </row>
    <row r="2476" spans="1:12" ht="37.5">
      <c r="A2476" s="67"/>
      <c r="B2476" s="70"/>
      <c r="C2476" s="56"/>
      <c r="D2476" s="12" t="s">
        <v>163</v>
      </c>
      <c r="E2476" s="38">
        <f t="shared" ref="E2476" si="571">E2485+E2494+E2503+E2512+E2521</f>
        <v>0</v>
      </c>
      <c r="F2476" s="38" t="s">
        <v>166</v>
      </c>
      <c r="G2476" s="38" t="s">
        <v>166</v>
      </c>
      <c r="H2476" s="38" t="s">
        <v>166</v>
      </c>
      <c r="I2476" s="38">
        <f t="shared" si="569"/>
        <v>0</v>
      </c>
      <c r="J2476" s="5">
        <v>0</v>
      </c>
      <c r="K2476" s="5" t="s">
        <v>166</v>
      </c>
      <c r="L2476" s="5" t="s">
        <v>166</v>
      </c>
    </row>
    <row r="2477" spans="1:12">
      <c r="A2477" s="65" t="s">
        <v>580</v>
      </c>
      <c r="B2477" s="68" t="s">
        <v>103</v>
      </c>
      <c r="C2477" s="55" t="s">
        <v>3</v>
      </c>
      <c r="D2477" s="11" t="s">
        <v>1</v>
      </c>
      <c r="E2477" s="38">
        <f>E2478+E2480+E2482+E2484+E2485</f>
        <v>0</v>
      </c>
      <c r="F2477" s="38" t="s">
        <v>166</v>
      </c>
      <c r="G2477" s="38" t="s">
        <v>166</v>
      </c>
      <c r="H2477" s="38" t="s">
        <v>166</v>
      </c>
      <c r="I2477" s="38">
        <f>I2478+I2480+I2482+I2484+I2485</f>
        <v>0</v>
      </c>
      <c r="J2477" s="5">
        <v>0</v>
      </c>
      <c r="K2477" s="5" t="s">
        <v>166</v>
      </c>
      <c r="L2477" s="5" t="s">
        <v>166</v>
      </c>
    </row>
    <row r="2478" spans="1:12">
      <c r="A2478" s="66"/>
      <c r="B2478" s="69"/>
      <c r="C2478" s="55"/>
      <c r="D2478" s="12" t="s">
        <v>2</v>
      </c>
      <c r="E2478" s="38">
        <v>0</v>
      </c>
      <c r="F2478" s="38">
        <v>0</v>
      </c>
      <c r="G2478" s="38">
        <v>0</v>
      </c>
      <c r="H2478" s="38">
        <v>0</v>
      </c>
      <c r="I2478" s="38">
        <v>0</v>
      </c>
      <c r="J2478" s="5">
        <v>0</v>
      </c>
      <c r="K2478" s="5">
        <v>0</v>
      </c>
      <c r="L2478" s="5">
        <v>0</v>
      </c>
    </row>
    <row r="2479" spans="1:12" ht="37.5">
      <c r="A2479" s="66"/>
      <c r="B2479" s="69"/>
      <c r="C2479" s="55"/>
      <c r="D2479" s="12" t="s">
        <v>153</v>
      </c>
      <c r="E2479" s="38">
        <f t="shared" ref="E2479:I2479" si="572">E2488+E2497+E2506+E2515+E2524</f>
        <v>0</v>
      </c>
      <c r="F2479" s="38">
        <f t="shared" si="572"/>
        <v>0</v>
      </c>
      <c r="G2479" s="38">
        <f t="shared" si="572"/>
        <v>0</v>
      </c>
      <c r="H2479" s="38">
        <f t="shared" si="572"/>
        <v>0</v>
      </c>
      <c r="I2479" s="38">
        <f t="shared" si="572"/>
        <v>0</v>
      </c>
      <c r="J2479" s="5">
        <v>0</v>
      </c>
      <c r="K2479" s="5">
        <v>0</v>
      </c>
      <c r="L2479" s="5">
        <v>0</v>
      </c>
    </row>
    <row r="2480" spans="1:12" ht="37.5">
      <c r="A2480" s="66"/>
      <c r="B2480" s="69"/>
      <c r="C2480" s="55"/>
      <c r="D2480" s="12" t="s">
        <v>6</v>
      </c>
      <c r="E2480" s="38">
        <f t="shared" ref="E2480:I2480" si="573">E2489+E2498+E2507+E2516+E2525</f>
        <v>0</v>
      </c>
      <c r="F2480" s="38">
        <f t="shared" si="573"/>
        <v>0</v>
      </c>
      <c r="G2480" s="38">
        <f t="shared" si="573"/>
        <v>0</v>
      </c>
      <c r="H2480" s="38">
        <f t="shared" si="573"/>
        <v>0</v>
      </c>
      <c r="I2480" s="38">
        <f t="shared" si="573"/>
        <v>0</v>
      </c>
      <c r="J2480" s="5">
        <v>0</v>
      </c>
      <c r="K2480" s="5">
        <v>0</v>
      </c>
      <c r="L2480" s="5">
        <v>0</v>
      </c>
    </row>
    <row r="2481" spans="1:12" ht="56.25">
      <c r="A2481" s="66"/>
      <c r="B2481" s="69"/>
      <c r="C2481" s="55"/>
      <c r="D2481" s="13" t="s">
        <v>154</v>
      </c>
      <c r="E2481" s="38">
        <f t="shared" ref="E2481:I2481" si="574">E2490+E2499+E2508+E2517+E2526</f>
        <v>0</v>
      </c>
      <c r="F2481" s="38">
        <f t="shared" si="574"/>
        <v>0</v>
      </c>
      <c r="G2481" s="38">
        <f t="shared" si="574"/>
        <v>0</v>
      </c>
      <c r="H2481" s="38">
        <f t="shared" si="574"/>
        <v>0</v>
      </c>
      <c r="I2481" s="38">
        <f t="shared" si="574"/>
        <v>0</v>
      </c>
      <c r="J2481" s="5">
        <v>0</v>
      </c>
      <c r="K2481" s="5">
        <v>0</v>
      </c>
      <c r="L2481" s="5">
        <v>0</v>
      </c>
    </row>
    <row r="2482" spans="1:12" ht="75">
      <c r="A2482" s="66"/>
      <c r="B2482" s="69"/>
      <c r="C2482" s="55"/>
      <c r="D2482" s="13" t="s">
        <v>159</v>
      </c>
      <c r="E2482" s="38">
        <f t="shared" ref="E2482:I2482" si="575">E2491+E2500+E2509+E2518+E2527</f>
        <v>0</v>
      </c>
      <c r="F2482" s="38">
        <f t="shared" si="575"/>
        <v>0</v>
      </c>
      <c r="G2482" s="38">
        <f t="shared" si="575"/>
        <v>0</v>
      </c>
      <c r="H2482" s="38">
        <f t="shared" si="575"/>
        <v>0</v>
      </c>
      <c r="I2482" s="38">
        <f t="shared" si="575"/>
        <v>0</v>
      </c>
      <c r="J2482" s="5">
        <v>0</v>
      </c>
      <c r="K2482" s="5">
        <v>0</v>
      </c>
      <c r="L2482" s="5">
        <v>0</v>
      </c>
    </row>
    <row r="2483" spans="1:12" ht="56.25">
      <c r="A2483" s="66"/>
      <c r="B2483" s="69"/>
      <c r="C2483" s="55"/>
      <c r="D2483" s="13" t="s">
        <v>154</v>
      </c>
      <c r="E2483" s="38">
        <f t="shared" ref="E2483:I2483" si="576">E2492+E2501+E2510+E2519+E2528</f>
        <v>0</v>
      </c>
      <c r="F2483" s="38">
        <f t="shared" si="576"/>
        <v>0</v>
      </c>
      <c r="G2483" s="38">
        <f t="shared" si="576"/>
        <v>0</v>
      </c>
      <c r="H2483" s="38">
        <f t="shared" si="576"/>
        <v>0</v>
      </c>
      <c r="I2483" s="38">
        <f t="shared" si="576"/>
        <v>0</v>
      </c>
      <c r="J2483" s="5">
        <v>0</v>
      </c>
      <c r="K2483" s="5">
        <v>0</v>
      </c>
      <c r="L2483" s="5">
        <v>0</v>
      </c>
    </row>
    <row r="2484" spans="1:12">
      <c r="A2484" s="66"/>
      <c r="B2484" s="69"/>
      <c r="C2484" s="55"/>
      <c r="D2484" s="12" t="s">
        <v>162</v>
      </c>
      <c r="E2484" s="38">
        <f t="shared" ref="E2484" si="577">E2493+E2502+E2511+E2520+E2529</f>
        <v>0</v>
      </c>
      <c r="F2484" s="38" t="s">
        <v>166</v>
      </c>
      <c r="G2484" s="38" t="s">
        <v>166</v>
      </c>
      <c r="H2484" s="38" t="s">
        <v>166</v>
      </c>
      <c r="I2484" s="38">
        <f t="shared" ref="I2484" si="578">I2493+I2502+I2511+I2520+I2529</f>
        <v>0</v>
      </c>
      <c r="J2484" s="5">
        <v>0</v>
      </c>
      <c r="K2484" s="5" t="s">
        <v>166</v>
      </c>
      <c r="L2484" s="5" t="s">
        <v>166</v>
      </c>
    </row>
    <row r="2485" spans="1:12" ht="37.5">
      <c r="A2485" s="67"/>
      <c r="B2485" s="70"/>
      <c r="C2485" s="56"/>
      <c r="D2485" s="12" t="s">
        <v>163</v>
      </c>
      <c r="E2485" s="38">
        <f t="shared" ref="E2485" si="579">E2494+E2503+E2512+E2521+E2530</f>
        <v>0</v>
      </c>
      <c r="F2485" s="38" t="s">
        <v>166</v>
      </c>
      <c r="G2485" s="38" t="s">
        <v>166</v>
      </c>
      <c r="H2485" s="38" t="s">
        <v>166</v>
      </c>
      <c r="I2485" s="38">
        <f t="shared" ref="I2485" si="580">I2494+I2503+I2512+I2521+I2530</f>
        <v>0</v>
      </c>
      <c r="J2485" s="5">
        <v>0</v>
      </c>
      <c r="K2485" s="5" t="s">
        <v>166</v>
      </c>
      <c r="L2485" s="5" t="s">
        <v>166</v>
      </c>
    </row>
    <row r="2486" spans="1:12">
      <c r="A2486" s="65" t="s">
        <v>581</v>
      </c>
      <c r="B2486" s="68" t="s">
        <v>179</v>
      </c>
      <c r="C2486" s="55" t="s">
        <v>3</v>
      </c>
      <c r="D2486" s="11" t="s">
        <v>1</v>
      </c>
      <c r="E2486" s="38">
        <f>E2487+E2489+E2491+E2493+E2494</f>
        <v>5120</v>
      </c>
      <c r="F2486" s="38" t="s">
        <v>166</v>
      </c>
      <c r="G2486" s="38" t="s">
        <v>166</v>
      </c>
      <c r="H2486" s="38" t="s">
        <v>166</v>
      </c>
      <c r="I2486" s="38">
        <f>I2487+I2489+I2491+I2493+I2494</f>
        <v>3600</v>
      </c>
      <c r="J2486" s="5">
        <f>I2486/E2486*100</f>
        <v>70.3125</v>
      </c>
      <c r="K2486" s="5" t="s">
        <v>166</v>
      </c>
      <c r="L2486" s="5" t="s">
        <v>166</v>
      </c>
    </row>
    <row r="2487" spans="1:12">
      <c r="A2487" s="66"/>
      <c r="B2487" s="69"/>
      <c r="C2487" s="55"/>
      <c r="D2487" s="12" t="s">
        <v>2</v>
      </c>
      <c r="E2487" s="38">
        <f>E2496+E2505+E2514+E2523+E2532</f>
        <v>5120</v>
      </c>
      <c r="F2487" s="38">
        <f t="shared" ref="F2487:I2487" si="581">F2496+F2505+F2514+F2523+F2532</f>
        <v>5770</v>
      </c>
      <c r="G2487" s="38">
        <f t="shared" si="581"/>
        <v>5258</v>
      </c>
      <c r="H2487" s="38">
        <f t="shared" si="581"/>
        <v>3600</v>
      </c>
      <c r="I2487" s="38">
        <f t="shared" si="581"/>
        <v>3600</v>
      </c>
      <c r="J2487" s="5">
        <f t="shared" ref="J2487" si="582">I2487/E2487*100</f>
        <v>70.3125</v>
      </c>
      <c r="K2487" s="5">
        <f>H2487/F2487*100</f>
        <v>62.391681109185434</v>
      </c>
      <c r="L2487" s="5">
        <f>H2487/G2487*100</f>
        <v>68.467097755800694</v>
      </c>
    </row>
    <row r="2488" spans="1:12" ht="37.5">
      <c r="A2488" s="66"/>
      <c r="B2488" s="69"/>
      <c r="C2488" s="55"/>
      <c r="D2488" s="12" t="s">
        <v>153</v>
      </c>
      <c r="E2488" s="38">
        <f t="shared" ref="E2488:I2494" si="583">E2497+E2506+E2515+E2524+E2533</f>
        <v>0</v>
      </c>
      <c r="F2488" s="38">
        <f t="shared" si="583"/>
        <v>0</v>
      </c>
      <c r="G2488" s="38">
        <f t="shared" si="583"/>
        <v>0</v>
      </c>
      <c r="H2488" s="38">
        <f t="shared" si="583"/>
        <v>0</v>
      </c>
      <c r="I2488" s="38">
        <f t="shared" si="583"/>
        <v>0</v>
      </c>
      <c r="J2488" s="5">
        <v>0</v>
      </c>
      <c r="K2488" s="5">
        <v>0</v>
      </c>
      <c r="L2488" s="5">
        <v>0</v>
      </c>
    </row>
    <row r="2489" spans="1:12" ht="37.5">
      <c r="A2489" s="66"/>
      <c r="B2489" s="69"/>
      <c r="C2489" s="55"/>
      <c r="D2489" s="12" t="s">
        <v>6</v>
      </c>
      <c r="E2489" s="38">
        <f t="shared" si="583"/>
        <v>0</v>
      </c>
      <c r="F2489" s="38">
        <f t="shared" si="583"/>
        <v>0</v>
      </c>
      <c r="G2489" s="38">
        <f t="shared" si="583"/>
        <v>0</v>
      </c>
      <c r="H2489" s="38">
        <f t="shared" si="583"/>
        <v>0</v>
      </c>
      <c r="I2489" s="38">
        <f t="shared" si="583"/>
        <v>0</v>
      </c>
      <c r="J2489" s="5">
        <v>0</v>
      </c>
      <c r="K2489" s="5">
        <v>0</v>
      </c>
      <c r="L2489" s="5">
        <v>0</v>
      </c>
    </row>
    <row r="2490" spans="1:12" ht="56.25">
      <c r="A2490" s="66"/>
      <c r="B2490" s="69"/>
      <c r="C2490" s="55"/>
      <c r="D2490" s="13" t="s">
        <v>154</v>
      </c>
      <c r="E2490" s="38">
        <f t="shared" si="583"/>
        <v>0</v>
      </c>
      <c r="F2490" s="38">
        <f t="shared" si="583"/>
        <v>0</v>
      </c>
      <c r="G2490" s="38">
        <f t="shared" si="583"/>
        <v>0</v>
      </c>
      <c r="H2490" s="38">
        <f t="shared" si="583"/>
        <v>0</v>
      </c>
      <c r="I2490" s="38">
        <f t="shared" si="583"/>
        <v>0</v>
      </c>
      <c r="J2490" s="5">
        <v>0</v>
      </c>
      <c r="K2490" s="5">
        <v>0</v>
      </c>
      <c r="L2490" s="5">
        <v>0</v>
      </c>
    </row>
    <row r="2491" spans="1:12" ht="75">
      <c r="A2491" s="66"/>
      <c r="B2491" s="69"/>
      <c r="C2491" s="55"/>
      <c r="D2491" s="13" t="s">
        <v>159</v>
      </c>
      <c r="E2491" s="38">
        <f t="shared" si="583"/>
        <v>0</v>
      </c>
      <c r="F2491" s="38">
        <f t="shared" si="583"/>
        <v>0</v>
      </c>
      <c r="G2491" s="38">
        <f t="shared" si="583"/>
        <v>0</v>
      </c>
      <c r="H2491" s="38">
        <f t="shared" si="583"/>
        <v>0</v>
      </c>
      <c r="I2491" s="38">
        <f t="shared" si="583"/>
        <v>0</v>
      </c>
      <c r="J2491" s="5">
        <v>0</v>
      </c>
      <c r="K2491" s="5">
        <v>0</v>
      </c>
      <c r="L2491" s="5">
        <v>0</v>
      </c>
    </row>
    <row r="2492" spans="1:12" ht="56.25">
      <c r="A2492" s="66"/>
      <c r="B2492" s="69"/>
      <c r="C2492" s="55"/>
      <c r="D2492" s="13" t="s">
        <v>154</v>
      </c>
      <c r="E2492" s="38">
        <f t="shared" si="583"/>
        <v>0</v>
      </c>
      <c r="F2492" s="38">
        <f t="shared" si="583"/>
        <v>0</v>
      </c>
      <c r="G2492" s="38">
        <f t="shared" si="583"/>
        <v>0</v>
      </c>
      <c r="H2492" s="38">
        <f t="shared" si="583"/>
        <v>0</v>
      </c>
      <c r="I2492" s="38">
        <f t="shared" si="583"/>
        <v>0</v>
      </c>
      <c r="J2492" s="5">
        <v>0</v>
      </c>
      <c r="K2492" s="5">
        <v>0</v>
      </c>
      <c r="L2492" s="5">
        <v>0</v>
      </c>
    </row>
    <row r="2493" spans="1:12">
      <c r="A2493" s="66"/>
      <c r="B2493" s="69"/>
      <c r="C2493" s="55"/>
      <c r="D2493" s="12" t="s">
        <v>162</v>
      </c>
      <c r="E2493" s="38">
        <f t="shared" si="583"/>
        <v>0</v>
      </c>
      <c r="F2493" s="38" t="s">
        <v>166</v>
      </c>
      <c r="G2493" s="38" t="s">
        <v>166</v>
      </c>
      <c r="H2493" s="38" t="s">
        <v>166</v>
      </c>
      <c r="I2493" s="38">
        <f t="shared" si="583"/>
        <v>0</v>
      </c>
      <c r="J2493" s="5">
        <v>0</v>
      </c>
      <c r="K2493" s="5" t="s">
        <v>166</v>
      </c>
      <c r="L2493" s="5" t="s">
        <v>166</v>
      </c>
    </row>
    <row r="2494" spans="1:12" ht="37.5">
      <c r="A2494" s="67"/>
      <c r="B2494" s="70"/>
      <c r="C2494" s="56"/>
      <c r="D2494" s="12" t="s">
        <v>163</v>
      </c>
      <c r="E2494" s="38">
        <f t="shared" si="583"/>
        <v>0</v>
      </c>
      <c r="F2494" s="38" t="s">
        <v>166</v>
      </c>
      <c r="G2494" s="38" t="s">
        <v>166</v>
      </c>
      <c r="H2494" s="38" t="s">
        <v>166</v>
      </c>
      <c r="I2494" s="38">
        <f t="shared" si="583"/>
        <v>0</v>
      </c>
      <c r="J2494" s="5">
        <v>0</v>
      </c>
      <c r="K2494" s="5" t="s">
        <v>166</v>
      </c>
      <c r="L2494" s="5" t="s">
        <v>166</v>
      </c>
    </row>
    <row r="2495" spans="1:12">
      <c r="A2495" s="65" t="s">
        <v>582</v>
      </c>
      <c r="B2495" s="68" t="s">
        <v>104</v>
      </c>
      <c r="C2495" s="55" t="s">
        <v>3</v>
      </c>
      <c r="D2495" s="11" t="s">
        <v>1</v>
      </c>
      <c r="E2495" s="38">
        <f>E2496+E2498+E2500+E2502+E2503</f>
        <v>0</v>
      </c>
      <c r="F2495" s="38" t="s">
        <v>166</v>
      </c>
      <c r="G2495" s="38" t="s">
        <v>166</v>
      </c>
      <c r="H2495" s="38" t="s">
        <v>166</v>
      </c>
      <c r="I2495" s="38">
        <f>I2496+I2498+I2500+I2502+I2503</f>
        <v>0</v>
      </c>
      <c r="J2495" s="5">
        <v>0</v>
      </c>
      <c r="K2495" s="5" t="s">
        <v>166</v>
      </c>
      <c r="L2495" s="5" t="s">
        <v>166</v>
      </c>
    </row>
    <row r="2496" spans="1:12">
      <c r="A2496" s="66"/>
      <c r="B2496" s="69"/>
      <c r="C2496" s="55"/>
      <c r="D2496" s="12" t="s">
        <v>2</v>
      </c>
      <c r="E2496" s="38">
        <v>0</v>
      </c>
      <c r="F2496" s="40">
        <v>0</v>
      </c>
      <c r="G2496" s="40">
        <v>0</v>
      </c>
      <c r="H2496" s="40">
        <v>0</v>
      </c>
      <c r="I2496" s="40">
        <v>0</v>
      </c>
      <c r="J2496" s="5">
        <v>0</v>
      </c>
      <c r="K2496" s="5">
        <v>0</v>
      </c>
      <c r="L2496" s="5">
        <v>0</v>
      </c>
    </row>
    <row r="2497" spans="1:12" ht="37.5">
      <c r="A2497" s="66"/>
      <c r="B2497" s="69"/>
      <c r="C2497" s="55"/>
      <c r="D2497" s="12" t="s">
        <v>153</v>
      </c>
      <c r="E2497" s="38">
        <v>0</v>
      </c>
      <c r="F2497" s="38">
        <v>0</v>
      </c>
      <c r="G2497" s="38">
        <v>0</v>
      </c>
      <c r="H2497" s="38">
        <v>0</v>
      </c>
      <c r="I2497" s="38">
        <v>0</v>
      </c>
      <c r="J2497" s="5">
        <v>0</v>
      </c>
      <c r="K2497" s="5">
        <v>0</v>
      </c>
      <c r="L2497" s="5">
        <v>0</v>
      </c>
    </row>
    <row r="2498" spans="1:12" ht="37.5">
      <c r="A2498" s="66"/>
      <c r="B2498" s="69"/>
      <c r="C2498" s="55"/>
      <c r="D2498" s="12" t="s">
        <v>6</v>
      </c>
      <c r="E2498" s="38">
        <v>0</v>
      </c>
      <c r="F2498" s="38">
        <v>0</v>
      </c>
      <c r="G2498" s="38">
        <v>0</v>
      </c>
      <c r="H2498" s="38">
        <v>0</v>
      </c>
      <c r="I2498" s="38">
        <v>0</v>
      </c>
      <c r="J2498" s="5">
        <v>0</v>
      </c>
      <c r="K2498" s="5">
        <v>0</v>
      </c>
      <c r="L2498" s="5">
        <v>0</v>
      </c>
    </row>
    <row r="2499" spans="1:12" ht="56.25">
      <c r="A2499" s="66"/>
      <c r="B2499" s="69"/>
      <c r="C2499" s="55"/>
      <c r="D2499" s="13" t="s">
        <v>154</v>
      </c>
      <c r="E2499" s="38">
        <v>0</v>
      </c>
      <c r="F2499" s="38">
        <v>0</v>
      </c>
      <c r="G2499" s="38">
        <v>0</v>
      </c>
      <c r="H2499" s="38">
        <v>0</v>
      </c>
      <c r="I2499" s="38">
        <v>0</v>
      </c>
      <c r="J2499" s="5">
        <v>0</v>
      </c>
      <c r="K2499" s="5">
        <v>0</v>
      </c>
      <c r="L2499" s="5">
        <v>0</v>
      </c>
    </row>
    <row r="2500" spans="1:12" ht="75">
      <c r="A2500" s="66"/>
      <c r="B2500" s="69"/>
      <c r="C2500" s="55"/>
      <c r="D2500" s="13" t="s">
        <v>159</v>
      </c>
      <c r="E2500" s="38">
        <v>0</v>
      </c>
      <c r="F2500" s="38">
        <v>0</v>
      </c>
      <c r="G2500" s="38">
        <v>0</v>
      </c>
      <c r="H2500" s="38">
        <v>0</v>
      </c>
      <c r="I2500" s="38">
        <v>0</v>
      </c>
      <c r="J2500" s="5">
        <v>0</v>
      </c>
      <c r="K2500" s="5">
        <v>0</v>
      </c>
      <c r="L2500" s="5">
        <v>0</v>
      </c>
    </row>
    <row r="2501" spans="1:12" ht="56.25">
      <c r="A2501" s="66"/>
      <c r="B2501" s="69"/>
      <c r="C2501" s="55"/>
      <c r="D2501" s="13" t="s">
        <v>154</v>
      </c>
      <c r="E2501" s="38">
        <v>0</v>
      </c>
      <c r="F2501" s="38">
        <v>0</v>
      </c>
      <c r="G2501" s="38">
        <v>0</v>
      </c>
      <c r="H2501" s="38">
        <v>0</v>
      </c>
      <c r="I2501" s="38">
        <v>0</v>
      </c>
      <c r="J2501" s="5">
        <v>0</v>
      </c>
      <c r="K2501" s="5">
        <v>0</v>
      </c>
      <c r="L2501" s="5">
        <v>0</v>
      </c>
    </row>
    <row r="2502" spans="1:12">
      <c r="A2502" s="66"/>
      <c r="B2502" s="69"/>
      <c r="C2502" s="55"/>
      <c r="D2502" s="12" t="s">
        <v>162</v>
      </c>
      <c r="E2502" s="38">
        <v>0</v>
      </c>
      <c r="F2502" s="38" t="s">
        <v>166</v>
      </c>
      <c r="G2502" s="38" t="s">
        <v>166</v>
      </c>
      <c r="H2502" s="38" t="s">
        <v>166</v>
      </c>
      <c r="I2502" s="38">
        <v>0</v>
      </c>
      <c r="J2502" s="5">
        <v>0</v>
      </c>
      <c r="K2502" s="5" t="s">
        <v>166</v>
      </c>
      <c r="L2502" s="5" t="s">
        <v>166</v>
      </c>
    </row>
    <row r="2503" spans="1:12" ht="37.5">
      <c r="A2503" s="67"/>
      <c r="B2503" s="70"/>
      <c r="C2503" s="56"/>
      <c r="D2503" s="12" t="s">
        <v>163</v>
      </c>
      <c r="E2503" s="38">
        <v>0</v>
      </c>
      <c r="F2503" s="38" t="s">
        <v>166</v>
      </c>
      <c r="G2503" s="38" t="s">
        <v>166</v>
      </c>
      <c r="H2503" s="38" t="s">
        <v>166</v>
      </c>
      <c r="I2503" s="38">
        <v>0</v>
      </c>
      <c r="J2503" s="5">
        <v>0</v>
      </c>
      <c r="K2503" s="5" t="s">
        <v>166</v>
      </c>
      <c r="L2503" s="5" t="s">
        <v>166</v>
      </c>
    </row>
    <row r="2504" spans="1:12" hidden="1">
      <c r="A2504" s="65" t="s">
        <v>583</v>
      </c>
      <c r="B2504" s="68" t="s">
        <v>105</v>
      </c>
      <c r="C2504" s="55" t="s">
        <v>3</v>
      </c>
      <c r="D2504" s="11" t="s">
        <v>1</v>
      </c>
      <c r="E2504" s="38">
        <f>E2505+E2507+E2509+E2511+E2512</f>
        <v>0</v>
      </c>
      <c r="F2504" s="38" t="s">
        <v>166</v>
      </c>
      <c r="G2504" s="38" t="s">
        <v>166</v>
      </c>
      <c r="H2504" s="38" t="s">
        <v>166</v>
      </c>
      <c r="I2504" s="38">
        <f>I2505+I2507+I2509+I2511+I2512</f>
        <v>0</v>
      </c>
      <c r="J2504" s="5" t="e">
        <f>I2504/E2504*100</f>
        <v>#DIV/0!</v>
      </c>
      <c r="K2504" s="5" t="s">
        <v>166</v>
      </c>
      <c r="L2504" s="5" t="s">
        <v>166</v>
      </c>
    </row>
    <row r="2505" spans="1:12" hidden="1">
      <c r="A2505" s="66"/>
      <c r="B2505" s="69"/>
      <c r="C2505" s="55"/>
      <c r="D2505" s="12" t="s">
        <v>2</v>
      </c>
      <c r="E2505" s="38">
        <v>0</v>
      </c>
      <c r="F2505" s="40"/>
      <c r="G2505" s="40"/>
      <c r="H2505" s="40"/>
      <c r="I2505" s="40"/>
      <c r="J2505" s="5" t="e">
        <f t="shared" ref="J2505" si="584">I2505/E2505*100</f>
        <v>#DIV/0!</v>
      </c>
      <c r="K2505" s="5" t="e">
        <f>H2505/F2505*100</f>
        <v>#DIV/0!</v>
      </c>
      <c r="L2505" s="5" t="e">
        <f>H2505/G2505*100</f>
        <v>#DIV/0!</v>
      </c>
    </row>
    <row r="2506" spans="1:12" ht="37.5" hidden="1">
      <c r="A2506" s="66"/>
      <c r="B2506" s="69"/>
      <c r="C2506" s="55"/>
      <c r="D2506" s="12" t="s">
        <v>153</v>
      </c>
      <c r="E2506" s="38"/>
      <c r="F2506" s="40"/>
      <c r="G2506" s="40"/>
      <c r="H2506" s="40"/>
      <c r="I2506" s="40"/>
      <c r="J2506" s="5">
        <v>0</v>
      </c>
      <c r="K2506" s="5">
        <v>0</v>
      </c>
      <c r="L2506" s="5">
        <v>0</v>
      </c>
    </row>
    <row r="2507" spans="1:12" ht="37.5" hidden="1">
      <c r="A2507" s="66"/>
      <c r="B2507" s="69"/>
      <c r="C2507" s="55"/>
      <c r="D2507" s="12" t="s">
        <v>6</v>
      </c>
      <c r="E2507" s="38">
        <v>0</v>
      </c>
      <c r="F2507" s="40"/>
      <c r="G2507" s="40"/>
      <c r="H2507" s="40"/>
      <c r="I2507" s="40"/>
      <c r="J2507" s="5">
        <v>0</v>
      </c>
      <c r="K2507" s="5">
        <v>0</v>
      </c>
      <c r="L2507" s="5">
        <v>0</v>
      </c>
    </row>
    <row r="2508" spans="1:12" ht="56.25" hidden="1">
      <c r="A2508" s="66"/>
      <c r="B2508" s="69"/>
      <c r="C2508" s="55"/>
      <c r="D2508" s="13" t="s">
        <v>154</v>
      </c>
      <c r="E2508" s="38"/>
      <c r="F2508" s="40"/>
      <c r="G2508" s="40"/>
      <c r="H2508" s="40"/>
      <c r="I2508" s="40"/>
      <c r="J2508" s="5">
        <v>0</v>
      </c>
      <c r="K2508" s="5">
        <v>0</v>
      </c>
      <c r="L2508" s="5">
        <v>0</v>
      </c>
    </row>
    <row r="2509" spans="1:12" ht="75" hidden="1">
      <c r="A2509" s="66"/>
      <c r="B2509" s="69"/>
      <c r="C2509" s="55"/>
      <c r="D2509" s="13" t="s">
        <v>159</v>
      </c>
      <c r="E2509" s="38">
        <v>0</v>
      </c>
      <c r="F2509" s="40"/>
      <c r="G2509" s="40"/>
      <c r="H2509" s="40"/>
      <c r="I2509" s="40"/>
      <c r="J2509" s="5">
        <v>0</v>
      </c>
      <c r="K2509" s="5">
        <v>0</v>
      </c>
      <c r="L2509" s="5">
        <v>0</v>
      </c>
    </row>
    <row r="2510" spans="1:12" ht="56.25" hidden="1">
      <c r="A2510" s="66"/>
      <c r="B2510" s="69"/>
      <c r="C2510" s="55"/>
      <c r="D2510" s="13" t="s">
        <v>154</v>
      </c>
      <c r="E2510" s="38"/>
      <c r="F2510" s="40"/>
      <c r="G2510" s="40"/>
      <c r="H2510" s="40"/>
      <c r="I2510" s="40"/>
      <c r="J2510" s="5">
        <v>0</v>
      </c>
      <c r="K2510" s="5">
        <v>0</v>
      </c>
      <c r="L2510" s="5">
        <v>0</v>
      </c>
    </row>
    <row r="2511" spans="1:12" hidden="1">
      <c r="A2511" s="66"/>
      <c r="B2511" s="69"/>
      <c r="C2511" s="55"/>
      <c r="D2511" s="12" t="s">
        <v>162</v>
      </c>
      <c r="E2511" s="38">
        <v>0</v>
      </c>
      <c r="F2511" s="38" t="s">
        <v>166</v>
      </c>
      <c r="G2511" s="38" t="s">
        <v>166</v>
      </c>
      <c r="H2511" s="38" t="s">
        <v>166</v>
      </c>
      <c r="I2511" s="40"/>
      <c r="J2511" s="5">
        <v>0</v>
      </c>
      <c r="K2511" s="5" t="s">
        <v>166</v>
      </c>
      <c r="L2511" s="5" t="s">
        <v>166</v>
      </c>
    </row>
    <row r="2512" spans="1:12" ht="37.5" hidden="1">
      <c r="A2512" s="67"/>
      <c r="B2512" s="70"/>
      <c r="C2512" s="56"/>
      <c r="D2512" s="12" t="s">
        <v>163</v>
      </c>
      <c r="E2512" s="38">
        <v>0</v>
      </c>
      <c r="F2512" s="38" t="s">
        <v>166</v>
      </c>
      <c r="G2512" s="38" t="s">
        <v>166</v>
      </c>
      <c r="H2512" s="38" t="s">
        <v>166</v>
      </c>
      <c r="I2512" s="40"/>
      <c r="J2512" s="5">
        <v>0</v>
      </c>
      <c r="K2512" s="5" t="s">
        <v>166</v>
      </c>
      <c r="L2512" s="5" t="s">
        <v>166</v>
      </c>
    </row>
    <row r="2513" spans="1:12">
      <c r="A2513" s="65" t="s">
        <v>584</v>
      </c>
      <c r="B2513" s="68" t="s">
        <v>106</v>
      </c>
      <c r="C2513" s="55" t="s">
        <v>3</v>
      </c>
      <c r="D2513" s="11" t="s">
        <v>1</v>
      </c>
      <c r="E2513" s="38">
        <f>E2514+E2516+E2518+E2520+E2521</f>
        <v>660</v>
      </c>
      <c r="F2513" s="38" t="s">
        <v>166</v>
      </c>
      <c r="G2513" s="38" t="s">
        <v>166</v>
      </c>
      <c r="H2513" s="38" t="s">
        <v>166</v>
      </c>
      <c r="I2513" s="38">
        <f>I2514+I2516+I2518+I2520+I2521</f>
        <v>0</v>
      </c>
      <c r="J2513" s="5">
        <f>I2513/E2513*100</f>
        <v>0</v>
      </c>
      <c r="K2513" s="5" t="s">
        <v>166</v>
      </c>
      <c r="L2513" s="5" t="s">
        <v>166</v>
      </c>
    </row>
    <row r="2514" spans="1:12">
      <c r="A2514" s="66"/>
      <c r="B2514" s="69"/>
      <c r="C2514" s="55"/>
      <c r="D2514" s="12" t="s">
        <v>2</v>
      </c>
      <c r="E2514" s="38">
        <v>660</v>
      </c>
      <c r="F2514" s="41">
        <v>660</v>
      </c>
      <c r="G2514" s="41">
        <v>594</v>
      </c>
      <c r="H2514" s="40">
        <v>0</v>
      </c>
      <c r="I2514" s="40">
        <v>0</v>
      </c>
      <c r="J2514" s="5">
        <f t="shared" ref="J2514" si="585">I2514/E2514*100</f>
        <v>0</v>
      </c>
      <c r="K2514" s="5">
        <f>H2514/F2514*100</f>
        <v>0</v>
      </c>
      <c r="L2514" s="5">
        <f>H2514/G2514*100</f>
        <v>0</v>
      </c>
    </row>
    <row r="2515" spans="1:12" ht="37.5">
      <c r="A2515" s="66"/>
      <c r="B2515" s="69"/>
      <c r="C2515" s="55"/>
      <c r="D2515" s="12" t="s">
        <v>153</v>
      </c>
      <c r="E2515" s="38">
        <v>0</v>
      </c>
      <c r="F2515" s="38">
        <v>0</v>
      </c>
      <c r="G2515" s="38">
        <v>0</v>
      </c>
      <c r="H2515" s="38">
        <v>0</v>
      </c>
      <c r="I2515" s="38">
        <v>0</v>
      </c>
      <c r="J2515" s="5">
        <v>0</v>
      </c>
      <c r="K2515" s="5">
        <v>0</v>
      </c>
      <c r="L2515" s="5">
        <v>0</v>
      </c>
    </row>
    <row r="2516" spans="1:12" ht="37.5">
      <c r="A2516" s="66"/>
      <c r="B2516" s="69"/>
      <c r="C2516" s="55"/>
      <c r="D2516" s="12" t="s">
        <v>6</v>
      </c>
      <c r="E2516" s="38">
        <v>0</v>
      </c>
      <c r="F2516" s="38">
        <v>0</v>
      </c>
      <c r="G2516" s="38">
        <v>0</v>
      </c>
      <c r="H2516" s="38">
        <v>0</v>
      </c>
      <c r="I2516" s="38">
        <v>0</v>
      </c>
      <c r="J2516" s="5">
        <v>0</v>
      </c>
      <c r="K2516" s="5">
        <v>0</v>
      </c>
      <c r="L2516" s="5">
        <v>0</v>
      </c>
    </row>
    <row r="2517" spans="1:12" ht="56.25">
      <c r="A2517" s="66"/>
      <c r="B2517" s="69"/>
      <c r="C2517" s="55"/>
      <c r="D2517" s="13" t="s">
        <v>154</v>
      </c>
      <c r="E2517" s="38">
        <v>0</v>
      </c>
      <c r="F2517" s="38">
        <v>0</v>
      </c>
      <c r="G2517" s="38">
        <v>0</v>
      </c>
      <c r="H2517" s="38">
        <v>0</v>
      </c>
      <c r="I2517" s="38">
        <v>0</v>
      </c>
      <c r="J2517" s="5">
        <v>0</v>
      </c>
      <c r="K2517" s="5">
        <v>0</v>
      </c>
      <c r="L2517" s="5">
        <v>0</v>
      </c>
    </row>
    <row r="2518" spans="1:12" ht="75">
      <c r="A2518" s="66"/>
      <c r="B2518" s="69"/>
      <c r="C2518" s="55"/>
      <c r="D2518" s="13" t="s">
        <v>159</v>
      </c>
      <c r="E2518" s="38">
        <v>0</v>
      </c>
      <c r="F2518" s="38">
        <v>0</v>
      </c>
      <c r="G2518" s="38">
        <v>0</v>
      </c>
      <c r="H2518" s="38">
        <v>0</v>
      </c>
      <c r="I2518" s="38">
        <v>0</v>
      </c>
      <c r="J2518" s="5">
        <v>0</v>
      </c>
      <c r="K2518" s="5">
        <v>0</v>
      </c>
      <c r="L2518" s="5">
        <v>0</v>
      </c>
    </row>
    <row r="2519" spans="1:12" ht="56.25">
      <c r="A2519" s="66"/>
      <c r="B2519" s="69"/>
      <c r="C2519" s="55"/>
      <c r="D2519" s="13" t="s">
        <v>154</v>
      </c>
      <c r="E2519" s="38">
        <v>0</v>
      </c>
      <c r="F2519" s="38">
        <v>0</v>
      </c>
      <c r="G2519" s="38">
        <v>0</v>
      </c>
      <c r="H2519" s="38">
        <v>0</v>
      </c>
      <c r="I2519" s="38">
        <v>0</v>
      </c>
      <c r="J2519" s="5">
        <v>0</v>
      </c>
      <c r="K2519" s="5">
        <v>0</v>
      </c>
      <c r="L2519" s="5">
        <v>0</v>
      </c>
    </row>
    <row r="2520" spans="1:12">
      <c r="A2520" s="66"/>
      <c r="B2520" s="69"/>
      <c r="C2520" s="55"/>
      <c r="D2520" s="12" t="s">
        <v>162</v>
      </c>
      <c r="E2520" s="38">
        <v>0</v>
      </c>
      <c r="F2520" s="38" t="s">
        <v>166</v>
      </c>
      <c r="G2520" s="38" t="s">
        <v>166</v>
      </c>
      <c r="H2520" s="38" t="s">
        <v>166</v>
      </c>
      <c r="I2520" s="38">
        <v>0</v>
      </c>
      <c r="J2520" s="5">
        <v>0</v>
      </c>
      <c r="K2520" s="5" t="s">
        <v>166</v>
      </c>
      <c r="L2520" s="5" t="s">
        <v>166</v>
      </c>
    </row>
    <row r="2521" spans="1:12" ht="37.5">
      <c r="A2521" s="67"/>
      <c r="B2521" s="70"/>
      <c r="C2521" s="56"/>
      <c r="D2521" s="12" t="s">
        <v>163</v>
      </c>
      <c r="E2521" s="38">
        <v>0</v>
      </c>
      <c r="F2521" s="38" t="s">
        <v>166</v>
      </c>
      <c r="G2521" s="38" t="s">
        <v>166</v>
      </c>
      <c r="H2521" s="38" t="s">
        <v>166</v>
      </c>
      <c r="I2521" s="38">
        <v>0</v>
      </c>
      <c r="J2521" s="5">
        <v>0</v>
      </c>
      <c r="K2521" s="5" t="s">
        <v>166</v>
      </c>
      <c r="L2521" s="5" t="s">
        <v>166</v>
      </c>
    </row>
    <row r="2522" spans="1:12">
      <c r="A2522" s="65" t="s">
        <v>585</v>
      </c>
      <c r="B2522" s="68" t="s">
        <v>586</v>
      </c>
      <c r="C2522" s="55" t="s">
        <v>3</v>
      </c>
      <c r="D2522" s="11" t="s">
        <v>1</v>
      </c>
      <c r="E2522" s="38">
        <f>E2523+E2525+E2527+E2529+E2530</f>
        <v>4000</v>
      </c>
      <c r="F2522" s="38" t="s">
        <v>166</v>
      </c>
      <c r="G2522" s="38" t="s">
        <v>166</v>
      </c>
      <c r="H2522" s="38" t="s">
        <v>166</v>
      </c>
      <c r="I2522" s="38">
        <f>I2523+I2525+I2527+I2529+I2530</f>
        <v>3600</v>
      </c>
      <c r="J2522" s="5">
        <f>I2522/E2522*100</f>
        <v>90</v>
      </c>
      <c r="K2522" s="5" t="s">
        <v>166</v>
      </c>
      <c r="L2522" s="5" t="s">
        <v>166</v>
      </c>
    </row>
    <row r="2523" spans="1:12">
      <c r="A2523" s="66"/>
      <c r="B2523" s="69"/>
      <c r="C2523" s="55"/>
      <c r="D2523" s="12" t="s">
        <v>2</v>
      </c>
      <c r="E2523" s="38">
        <v>4000</v>
      </c>
      <c r="F2523" s="41">
        <v>4650</v>
      </c>
      <c r="G2523" s="41">
        <v>4250</v>
      </c>
      <c r="H2523" s="41">
        <v>3600</v>
      </c>
      <c r="I2523" s="41">
        <v>3600</v>
      </c>
      <c r="J2523" s="5">
        <f t="shared" ref="J2523" si="586">I2523/E2523*100</f>
        <v>90</v>
      </c>
      <c r="K2523" s="5">
        <f>H2523/F2523*100</f>
        <v>77.41935483870968</v>
      </c>
      <c r="L2523" s="5">
        <f>H2523/G2523*100</f>
        <v>84.705882352941174</v>
      </c>
    </row>
    <row r="2524" spans="1:12" ht="37.5">
      <c r="A2524" s="66"/>
      <c r="B2524" s="69"/>
      <c r="C2524" s="55"/>
      <c r="D2524" s="12" t="s">
        <v>153</v>
      </c>
      <c r="E2524" s="38">
        <v>0</v>
      </c>
      <c r="F2524" s="38">
        <v>0</v>
      </c>
      <c r="G2524" s="38">
        <v>0</v>
      </c>
      <c r="H2524" s="38">
        <v>0</v>
      </c>
      <c r="I2524" s="38">
        <v>0</v>
      </c>
      <c r="J2524" s="5">
        <v>0</v>
      </c>
      <c r="K2524" s="5">
        <v>0</v>
      </c>
      <c r="L2524" s="5">
        <v>0</v>
      </c>
    </row>
    <row r="2525" spans="1:12" ht="37.5">
      <c r="A2525" s="66"/>
      <c r="B2525" s="69"/>
      <c r="C2525" s="55"/>
      <c r="D2525" s="12" t="s">
        <v>6</v>
      </c>
      <c r="E2525" s="38">
        <v>0</v>
      </c>
      <c r="F2525" s="38">
        <v>0</v>
      </c>
      <c r="G2525" s="38">
        <v>0</v>
      </c>
      <c r="H2525" s="38">
        <v>0</v>
      </c>
      <c r="I2525" s="38">
        <v>0</v>
      </c>
      <c r="J2525" s="5">
        <v>0</v>
      </c>
      <c r="K2525" s="5">
        <v>0</v>
      </c>
      <c r="L2525" s="5">
        <v>0</v>
      </c>
    </row>
    <row r="2526" spans="1:12" ht="56.25">
      <c r="A2526" s="66"/>
      <c r="B2526" s="69"/>
      <c r="C2526" s="55"/>
      <c r="D2526" s="13" t="s">
        <v>154</v>
      </c>
      <c r="E2526" s="38">
        <v>0</v>
      </c>
      <c r="F2526" s="38">
        <v>0</v>
      </c>
      <c r="G2526" s="38">
        <v>0</v>
      </c>
      <c r="H2526" s="38">
        <v>0</v>
      </c>
      <c r="I2526" s="38">
        <v>0</v>
      </c>
      <c r="J2526" s="5">
        <v>0</v>
      </c>
      <c r="K2526" s="5">
        <v>0</v>
      </c>
      <c r="L2526" s="5">
        <v>0</v>
      </c>
    </row>
    <row r="2527" spans="1:12" ht="75">
      <c r="A2527" s="66"/>
      <c r="B2527" s="69"/>
      <c r="C2527" s="55"/>
      <c r="D2527" s="13" t="s">
        <v>159</v>
      </c>
      <c r="E2527" s="38">
        <v>0</v>
      </c>
      <c r="F2527" s="38">
        <v>0</v>
      </c>
      <c r="G2527" s="38">
        <v>0</v>
      </c>
      <c r="H2527" s="38">
        <v>0</v>
      </c>
      <c r="I2527" s="38">
        <v>0</v>
      </c>
      <c r="J2527" s="5">
        <v>0</v>
      </c>
      <c r="K2527" s="5">
        <v>0</v>
      </c>
      <c r="L2527" s="5">
        <v>0</v>
      </c>
    </row>
    <row r="2528" spans="1:12" ht="56.25">
      <c r="A2528" s="66"/>
      <c r="B2528" s="69"/>
      <c r="C2528" s="55"/>
      <c r="D2528" s="13" t="s">
        <v>154</v>
      </c>
      <c r="E2528" s="38">
        <v>0</v>
      </c>
      <c r="F2528" s="38">
        <v>0</v>
      </c>
      <c r="G2528" s="38">
        <v>0</v>
      </c>
      <c r="H2528" s="38">
        <v>0</v>
      </c>
      <c r="I2528" s="38">
        <v>0</v>
      </c>
      <c r="J2528" s="5">
        <v>0</v>
      </c>
      <c r="K2528" s="5">
        <v>0</v>
      </c>
      <c r="L2528" s="5">
        <v>0</v>
      </c>
    </row>
    <row r="2529" spans="1:12">
      <c r="A2529" s="66"/>
      <c r="B2529" s="69"/>
      <c r="C2529" s="55"/>
      <c r="D2529" s="12" t="s">
        <v>162</v>
      </c>
      <c r="E2529" s="38">
        <v>0</v>
      </c>
      <c r="F2529" s="38" t="s">
        <v>166</v>
      </c>
      <c r="G2529" s="38" t="s">
        <v>166</v>
      </c>
      <c r="H2529" s="38" t="s">
        <v>166</v>
      </c>
      <c r="I2529" s="38">
        <v>0</v>
      </c>
      <c r="J2529" s="5">
        <v>0</v>
      </c>
      <c r="K2529" s="5" t="s">
        <v>166</v>
      </c>
      <c r="L2529" s="5" t="s">
        <v>166</v>
      </c>
    </row>
    <row r="2530" spans="1:12" ht="37.5">
      <c r="A2530" s="67"/>
      <c r="B2530" s="70"/>
      <c r="C2530" s="56"/>
      <c r="D2530" s="12" t="s">
        <v>163</v>
      </c>
      <c r="E2530" s="38">
        <v>0</v>
      </c>
      <c r="F2530" s="38" t="s">
        <v>166</v>
      </c>
      <c r="G2530" s="38" t="s">
        <v>166</v>
      </c>
      <c r="H2530" s="38" t="s">
        <v>166</v>
      </c>
      <c r="I2530" s="38">
        <v>0</v>
      </c>
      <c r="J2530" s="5">
        <v>0</v>
      </c>
      <c r="K2530" s="5" t="s">
        <v>166</v>
      </c>
      <c r="L2530" s="5" t="s">
        <v>166</v>
      </c>
    </row>
    <row r="2531" spans="1:12">
      <c r="A2531" s="65" t="s">
        <v>587</v>
      </c>
      <c r="B2531" s="68" t="s">
        <v>588</v>
      </c>
      <c r="C2531" s="55" t="s">
        <v>3</v>
      </c>
      <c r="D2531" s="11" t="s">
        <v>1</v>
      </c>
      <c r="E2531" s="38">
        <f>E2532+E2534+E2536+E2538+E2539</f>
        <v>460</v>
      </c>
      <c r="F2531" s="38" t="s">
        <v>166</v>
      </c>
      <c r="G2531" s="38" t="s">
        <v>166</v>
      </c>
      <c r="H2531" s="38" t="s">
        <v>166</v>
      </c>
      <c r="I2531" s="38">
        <f>I2532+I2534+I2536+I2538+I2539</f>
        <v>0</v>
      </c>
      <c r="J2531" s="5">
        <f>I2531/E2531*100</f>
        <v>0</v>
      </c>
      <c r="K2531" s="5" t="s">
        <v>166</v>
      </c>
      <c r="L2531" s="5" t="s">
        <v>166</v>
      </c>
    </row>
    <row r="2532" spans="1:12">
      <c r="A2532" s="66"/>
      <c r="B2532" s="69"/>
      <c r="C2532" s="55"/>
      <c r="D2532" s="12" t="s">
        <v>2</v>
      </c>
      <c r="E2532" s="38">
        <v>460</v>
      </c>
      <c r="F2532" s="38">
        <v>460</v>
      </c>
      <c r="G2532" s="38">
        <v>414</v>
      </c>
      <c r="H2532" s="40">
        <v>0</v>
      </c>
      <c r="I2532" s="40">
        <v>0</v>
      </c>
      <c r="J2532" s="5">
        <f t="shared" ref="J2532" si="587">I2532/E2532*100</f>
        <v>0</v>
      </c>
      <c r="K2532" s="5">
        <f>H2532/F2532*100</f>
        <v>0</v>
      </c>
      <c r="L2532" s="5">
        <f>H2532/G2532*100</f>
        <v>0</v>
      </c>
    </row>
    <row r="2533" spans="1:12" ht="37.5">
      <c r="A2533" s="66"/>
      <c r="B2533" s="69"/>
      <c r="C2533" s="55"/>
      <c r="D2533" s="12" t="s">
        <v>153</v>
      </c>
      <c r="E2533" s="38">
        <v>0</v>
      </c>
      <c r="F2533" s="38">
        <v>0</v>
      </c>
      <c r="G2533" s="38">
        <v>0</v>
      </c>
      <c r="H2533" s="38">
        <v>0</v>
      </c>
      <c r="I2533" s="38">
        <v>0</v>
      </c>
      <c r="J2533" s="5">
        <v>0</v>
      </c>
      <c r="K2533" s="5">
        <v>0</v>
      </c>
      <c r="L2533" s="5">
        <v>0</v>
      </c>
    </row>
    <row r="2534" spans="1:12" ht="37.5">
      <c r="A2534" s="66"/>
      <c r="B2534" s="69"/>
      <c r="C2534" s="55"/>
      <c r="D2534" s="12" t="s">
        <v>6</v>
      </c>
      <c r="E2534" s="38">
        <v>0</v>
      </c>
      <c r="F2534" s="38">
        <v>0</v>
      </c>
      <c r="G2534" s="38">
        <v>0</v>
      </c>
      <c r="H2534" s="38">
        <v>0</v>
      </c>
      <c r="I2534" s="38">
        <v>0</v>
      </c>
      <c r="J2534" s="5">
        <v>0</v>
      </c>
      <c r="K2534" s="5">
        <v>0</v>
      </c>
      <c r="L2534" s="5">
        <v>0</v>
      </c>
    </row>
    <row r="2535" spans="1:12" ht="56.25">
      <c r="A2535" s="66"/>
      <c r="B2535" s="69"/>
      <c r="C2535" s="55"/>
      <c r="D2535" s="13" t="s">
        <v>154</v>
      </c>
      <c r="E2535" s="38">
        <v>0</v>
      </c>
      <c r="F2535" s="38">
        <v>0</v>
      </c>
      <c r="G2535" s="38">
        <v>0</v>
      </c>
      <c r="H2535" s="38">
        <v>0</v>
      </c>
      <c r="I2535" s="38">
        <v>0</v>
      </c>
      <c r="J2535" s="5">
        <v>0</v>
      </c>
      <c r="K2535" s="5">
        <v>0</v>
      </c>
      <c r="L2535" s="5">
        <v>0</v>
      </c>
    </row>
    <row r="2536" spans="1:12" ht="75">
      <c r="A2536" s="66"/>
      <c r="B2536" s="69"/>
      <c r="C2536" s="55"/>
      <c r="D2536" s="13" t="s">
        <v>159</v>
      </c>
      <c r="E2536" s="38">
        <v>0</v>
      </c>
      <c r="F2536" s="38">
        <v>0</v>
      </c>
      <c r="G2536" s="38">
        <v>0</v>
      </c>
      <c r="H2536" s="38">
        <v>0</v>
      </c>
      <c r="I2536" s="38">
        <v>0</v>
      </c>
      <c r="J2536" s="5">
        <v>0</v>
      </c>
      <c r="K2536" s="5">
        <v>0</v>
      </c>
      <c r="L2536" s="5">
        <v>0</v>
      </c>
    </row>
    <row r="2537" spans="1:12" ht="56.25">
      <c r="A2537" s="66"/>
      <c r="B2537" s="69"/>
      <c r="C2537" s="55"/>
      <c r="D2537" s="13" t="s">
        <v>154</v>
      </c>
      <c r="E2537" s="38">
        <v>0</v>
      </c>
      <c r="F2537" s="38">
        <v>0</v>
      </c>
      <c r="G2537" s="38">
        <v>0</v>
      </c>
      <c r="H2537" s="38">
        <v>0</v>
      </c>
      <c r="I2537" s="38">
        <v>0</v>
      </c>
      <c r="J2537" s="5">
        <v>0</v>
      </c>
      <c r="K2537" s="5">
        <v>0</v>
      </c>
      <c r="L2537" s="5">
        <v>0</v>
      </c>
    </row>
    <row r="2538" spans="1:12">
      <c r="A2538" s="66"/>
      <c r="B2538" s="69"/>
      <c r="C2538" s="55"/>
      <c r="D2538" s="12" t="s">
        <v>162</v>
      </c>
      <c r="E2538" s="38">
        <v>0</v>
      </c>
      <c r="F2538" s="38" t="s">
        <v>166</v>
      </c>
      <c r="G2538" s="38" t="s">
        <v>166</v>
      </c>
      <c r="H2538" s="38" t="s">
        <v>166</v>
      </c>
      <c r="I2538" s="38">
        <v>0</v>
      </c>
      <c r="J2538" s="5">
        <v>0</v>
      </c>
      <c r="K2538" s="5" t="s">
        <v>166</v>
      </c>
      <c r="L2538" s="5" t="s">
        <v>166</v>
      </c>
    </row>
    <row r="2539" spans="1:12" ht="37.5">
      <c r="A2539" s="67"/>
      <c r="B2539" s="70"/>
      <c r="C2539" s="56"/>
      <c r="D2539" s="12" t="s">
        <v>163</v>
      </c>
      <c r="E2539" s="38">
        <v>0</v>
      </c>
      <c r="F2539" s="38" t="s">
        <v>166</v>
      </c>
      <c r="G2539" s="38" t="s">
        <v>166</v>
      </c>
      <c r="H2539" s="38" t="s">
        <v>166</v>
      </c>
      <c r="I2539" s="38">
        <v>0</v>
      </c>
      <c r="J2539" s="5">
        <v>0</v>
      </c>
      <c r="K2539" s="5" t="s">
        <v>166</v>
      </c>
      <c r="L2539" s="5" t="s">
        <v>166</v>
      </c>
    </row>
    <row r="2540" spans="1:12">
      <c r="A2540" s="65" t="s">
        <v>589</v>
      </c>
      <c r="B2540" s="68" t="s">
        <v>205</v>
      </c>
      <c r="C2540" s="55" t="s">
        <v>3</v>
      </c>
      <c r="D2540" s="11" t="s">
        <v>1</v>
      </c>
      <c r="E2540" s="38">
        <f>E2541+E2543+E2545+E2547+E2548</f>
        <v>17500</v>
      </c>
      <c r="F2540" s="38" t="s">
        <v>166</v>
      </c>
      <c r="G2540" s="38" t="s">
        <v>166</v>
      </c>
      <c r="H2540" s="38" t="s">
        <v>166</v>
      </c>
      <c r="I2540" s="38">
        <f>I2541+I2543+I2545+I2547+I2548</f>
        <v>0</v>
      </c>
      <c r="J2540" s="5">
        <f>I2540/E2540*100</f>
        <v>0</v>
      </c>
      <c r="K2540" s="5" t="s">
        <v>166</v>
      </c>
      <c r="L2540" s="5" t="s">
        <v>166</v>
      </c>
    </row>
    <row r="2541" spans="1:12">
      <c r="A2541" s="66"/>
      <c r="B2541" s="69"/>
      <c r="C2541" s="55"/>
      <c r="D2541" s="12" t="s">
        <v>2</v>
      </c>
      <c r="E2541" s="38">
        <v>17500</v>
      </c>
      <c r="F2541" s="38">
        <v>17500</v>
      </c>
      <c r="G2541" s="38">
        <v>15750</v>
      </c>
      <c r="H2541" s="40">
        <v>0</v>
      </c>
      <c r="I2541" s="40">
        <v>0</v>
      </c>
      <c r="J2541" s="5">
        <f t="shared" ref="J2541" si="588">I2541/E2541*100</f>
        <v>0</v>
      </c>
      <c r="K2541" s="5">
        <f>H2541/F2541*100</f>
        <v>0</v>
      </c>
      <c r="L2541" s="5">
        <f>H2541/G2541*100</f>
        <v>0</v>
      </c>
    </row>
    <row r="2542" spans="1:12" ht="37.5">
      <c r="A2542" s="66"/>
      <c r="B2542" s="69"/>
      <c r="C2542" s="55"/>
      <c r="D2542" s="12" t="s">
        <v>153</v>
      </c>
      <c r="E2542" s="38">
        <v>0</v>
      </c>
      <c r="F2542" s="38">
        <v>0</v>
      </c>
      <c r="G2542" s="38">
        <v>0</v>
      </c>
      <c r="H2542" s="38">
        <v>0</v>
      </c>
      <c r="I2542" s="38">
        <v>0</v>
      </c>
      <c r="J2542" s="5">
        <v>0</v>
      </c>
      <c r="K2542" s="5">
        <v>0</v>
      </c>
      <c r="L2542" s="5">
        <v>0</v>
      </c>
    </row>
    <row r="2543" spans="1:12" ht="37.5">
      <c r="A2543" s="66"/>
      <c r="B2543" s="69"/>
      <c r="C2543" s="55"/>
      <c r="D2543" s="12" t="s">
        <v>6</v>
      </c>
      <c r="E2543" s="38">
        <v>0</v>
      </c>
      <c r="F2543" s="38">
        <v>0</v>
      </c>
      <c r="G2543" s="38">
        <v>0</v>
      </c>
      <c r="H2543" s="38">
        <v>0</v>
      </c>
      <c r="I2543" s="38">
        <v>0</v>
      </c>
      <c r="J2543" s="5">
        <v>0</v>
      </c>
      <c r="K2543" s="5">
        <v>0</v>
      </c>
      <c r="L2543" s="5">
        <v>0</v>
      </c>
    </row>
    <row r="2544" spans="1:12" ht="56.25">
      <c r="A2544" s="66"/>
      <c r="B2544" s="69"/>
      <c r="C2544" s="55"/>
      <c r="D2544" s="13" t="s">
        <v>154</v>
      </c>
      <c r="E2544" s="38">
        <v>0</v>
      </c>
      <c r="F2544" s="38">
        <v>0</v>
      </c>
      <c r="G2544" s="38">
        <v>0</v>
      </c>
      <c r="H2544" s="38">
        <v>0</v>
      </c>
      <c r="I2544" s="38">
        <v>0</v>
      </c>
      <c r="J2544" s="5">
        <v>0</v>
      </c>
      <c r="K2544" s="5">
        <v>0</v>
      </c>
      <c r="L2544" s="5">
        <v>0</v>
      </c>
    </row>
    <row r="2545" spans="1:12" ht="75">
      <c r="A2545" s="66"/>
      <c r="B2545" s="69"/>
      <c r="C2545" s="55"/>
      <c r="D2545" s="13" t="s">
        <v>159</v>
      </c>
      <c r="E2545" s="38">
        <v>0</v>
      </c>
      <c r="F2545" s="38">
        <v>0</v>
      </c>
      <c r="G2545" s="38">
        <v>0</v>
      </c>
      <c r="H2545" s="38">
        <v>0</v>
      </c>
      <c r="I2545" s="38">
        <v>0</v>
      </c>
      <c r="J2545" s="5">
        <v>0</v>
      </c>
      <c r="K2545" s="5">
        <v>0</v>
      </c>
      <c r="L2545" s="5">
        <v>0</v>
      </c>
    </row>
    <row r="2546" spans="1:12" ht="56.25">
      <c r="A2546" s="66"/>
      <c r="B2546" s="69"/>
      <c r="C2546" s="55"/>
      <c r="D2546" s="13" t="s">
        <v>154</v>
      </c>
      <c r="E2546" s="38">
        <v>0</v>
      </c>
      <c r="F2546" s="38">
        <v>0</v>
      </c>
      <c r="G2546" s="38">
        <v>0</v>
      </c>
      <c r="H2546" s="38">
        <v>0</v>
      </c>
      <c r="I2546" s="38">
        <v>0</v>
      </c>
      <c r="J2546" s="5">
        <v>0</v>
      </c>
      <c r="K2546" s="5">
        <v>0</v>
      </c>
      <c r="L2546" s="5">
        <v>0</v>
      </c>
    </row>
    <row r="2547" spans="1:12">
      <c r="A2547" s="66"/>
      <c r="B2547" s="69"/>
      <c r="C2547" s="55"/>
      <c r="D2547" s="12" t="s">
        <v>162</v>
      </c>
      <c r="E2547" s="38">
        <v>0</v>
      </c>
      <c r="F2547" s="38" t="s">
        <v>166</v>
      </c>
      <c r="G2547" s="38" t="s">
        <v>166</v>
      </c>
      <c r="H2547" s="38" t="s">
        <v>166</v>
      </c>
      <c r="I2547" s="38">
        <v>0</v>
      </c>
      <c r="J2547" s="5">
        <v>0</v>
      </c>
      <c r="K2547" s="5" t="s">
        <v>166</v>
      </c>
      <c r="L2547" s="5" t="s">
        <v>166</v>
      </c>
    </row>
    <row r="2548" spans="1:12" ht="37.5">
      <c r="A2548" s="67"/>
      <c r="B2548" s="70"/>
      <c r="C2548" s="56"/>
      <c r="D2548" s="12" t="s">
        <v>163</v>
      </c>
      <c r="E2548" s="38">
        <v>0</v>
      </c>
      <c r="F2548" s="38" t="s">
        <v>166</v>
      </c>
      <c r="G2548" s="38" t="s">
        <v>166</v>
      </c>
      <c r="H2548" s="38" t="s">
        <v>166</v>
      </c>
      <c r="I2548" s="38">
        <v>0</v>
      </c>
      <c r="J2548" s="5">
        <v>0</v>
      </c>
      <c r="K2548" s="5" t="s">
        <v>166</v>
      </c>
      <c r="L2548" s="5" t="s">
        <v>166</v>
      </c>
    </row>
    <row r="2549" spans="1:12">
      <c r="A2549" s="65" t="s">
        <v>590</v>
      </c>
      <c r="B2549" s="68" t="s">
        <v>178</v>
      </c>
      <c r="C2549" s="55" t="s">
        <v>3</v>
      </c>
      <c r="D2549" s="11" t="s">
        <v>1</v>
      </c>
      <c r="E2549" s="38">
        <f>E2550+E2552+E2554+E2556+E2557</f>
        <v>211250</v>
      </c>
      <c r="F2549" s="38" t="s">
        <v>166</v>
      </c>
      <c r="G2549" s="38" t="s">
        <v>166</v>
      </c>
      <c r="H2549" s="38" t="s">
        <v>166</v>
      </c>
      <c r="I2549" s="38">
        <f>I2550+I2552+I2554+I2556+I2557</f>
        <v>53313.2</v>
      </c>
      <c r="J2549" s="5">
        <f>I2549/E2549*100</f>
        <v>25.237017751479289</v>
      </c>
      <c r="K2549" s="5" t="s">
        <v>166</v>
      </c>
      <c r="L2549" s="5" t="s">
        <v>166</v>
      </c>
    </row>
    <row r="2550" spans="1:12">
      <c r="A2550" s="66"/>
      <c r="B2550" s="69"/>
      <c r="C2550" s="55"/>
      <c r="D2550" s="12" t="s">
        <v>2</v>
      </c>
      <c r="E2550" s="38">
        <f t="shared" ref="E2550:I2557" si="589">E2559</f>
        <v>211250</v>
      </c>
      <c r="F2550" s="38">
        <f t="shared" si="589"/>
        <v>211250</v>
      </c>
      <c r="G2550" s="38">
        <f t="shared" si="589"/>
        <v>211250</v>
      </c>
      <c r="H2550" s="38">
        <f t="shared" si="589"/>
        <v>53313.2</v>
      </c>
      <c r="I2550" s="38">
        <f t="shared" si="589"/>
        <v>53313.2</v>
      </c>
      <c r="J2550" s="5">
        <f t="shared" ref="J2550" si="590">I2550/E2550*100</f>
        <v>25.237017751479289</v>
      </c>
      <c r="K2550" s="5">
        <f>H2550/F2550*100</f>
        <v>25.237017751479289</v>
      </c>
      <c r="L2550" s="5">
        <f>H2550/G2550*100</f>
        <v>25.237017751479289</v>
      </c>
    </row>
    <row r="2551" spans="1:12" ht="37.5">
      <c r="A2551" s="66"/>
      <c r="B2551" s="69"/>
      <c r="C2551" s="55"/>
      <c r="D2551" s="12" t="s">
        <v>153</v>
      </c>
      <c r="E2551" s="38">
        <f t="shared" si="589"/>
        <v>0</v>
      </c>
      <c r="F2551" s="38">
        <f t="shared" si="589"/>
        <v>0</v>
      </c>
      <c r="G2551" s="38">
        <f t="shared" si="589"/>
        <v>0</v>
      </c>
      <c r="H2551" s="38">
        <f t="shared" si="589"/>
        <v>0</v>
      </c>
      <c r="I2551" s="38">
        <f t="shared" si="589"/>
        <v>0</v>
      </c>
      <c r="J2551" s="5">
        <v>0</v>
      </c>
      <c r="K2551" s="5">
        <v>0</v>
      </c>
      <c r="L2551" s="5">
        <v>0</v>
      </c>
    </row>
    <row r="2552" spans="1:12" ht="37.5">
      <c r="A2552" s="66"/>
      <c r="B2552" s="69"/>
      <c r="C2552" s="55"/>
      <c r="D2552" s="12" t="s">
        <v>6</v>
      </c>
      <c r="E2552" s="38">
        <f t="shared" si="589"/>
        <v>0</v>
      </c>
      <c r="F2552" s="38">
        <f t="shared" si="589"/>
        <v>0</v>
      </c>
      <c r="G2552" s="38">
        <f t="shared" si="589"/>
        <v>0</v>
      </c>
      <c r="H2552" s="38">
        <f t="shared" si="589"/>
        <v>0</v>
      </c>
      <c r="I2552" s="38">
        <f t="shared" si="589"/>
        <v>0</v>
      </c>
      <c r="J2552" s="5">
        <v>0</v>
      </c>
      <c r="K2552" s="5">
        <v>0</v>
      </c>
      <c r="L2552" s="5">
        <v>0</v>
      </c>
    </row>
    <row r="2553" spans="1:12" ht="56.25">
      <c r="A2553" s="66"/>
      <c r="B2553" s="69"/>
      <c r="C2553" s="55"/>
      <c r="D2553" s="13" t="s">
        <v>154</v>
      </c>
      <c r="E2553" s="38">
        <f t="shared" si="589"/>
        <v>0</v>
      </c>
      <c r="F2553" s="38">
        <f t="shared" si="589"/>
        <v>0</v>
      </c>
      <c r="G2553" s="38">
        <f t="shared" si="589"/>
        <v>0</v>
      </c>
      <c r="H2553" s="38">
        <f t="shared" si="589"/>
        <v>0</v>
      </c>
      <c r="I2553" s="38">
        <f t="shared" si="589"/>
        <v>0</v>
      </c>
      <c r="J2553" s="5">
        <v>0</v>
      </c>
      <c r="K2553" s="5">
        <v>0</v>
      </c>
      <c r="L2553" s="5">
        <v>0</v>
      </c>
    </row>
    <row r="2554" spans="1:12" ht="75">
      <c r="A2554" s="66"/>
      <c r="B2554" s="69"/>
      <c r="C2554" s="55"/>
      <c r="D2554" s="13" t="s">
        <v>159</v>
      </c>
      <c r="E2554" s="38">
        <f t="shared" si="589"/>
        <v>0</v>
      </c>
      <c r="F2554" s="38">
        <f t="shared" si="589"/>
        <v>0</v>
      </c>
      <c r="G2554" s="38">
        <f t="shared" si="589"/>
        <v>0</v>
      </c>
      <c r="H2554" s="38">
        <f t="shared" si="589"/>
        <v>0</v>
      </c>
      <c r="I2554" s="38">
        <f t="shared" si="589"/>
        <v>0</v>
      </c>
      <c r="J2554" s="5">
        <v>0</v>
      </c>
      <c r="K2554" s="5">
        <v>0</v>
      </c>
      <c r="L2554" s="5">
        <v>0</v>
      </c>
    </row>
    <row r="2555" spans="1:12" ht="56.25">
      <c r="A2555" s="66"/>
      <c r="B2555" s="69"/>
      <c r="C2555" s="55"/>
      <c r="D2555" s="13" t="s">
        <v>154</v>
      </c>
      <c r="E2555" s="38">
        <f t="shared" si="589"/>
        <v>0</v>
      </c>
      <c r="F2555" s="38">
        <f t="shared" si="589"/>
        <v>0</v>
      </c>
      <c r="G2555" s="38">
        <f t="shared" si="589"/>
        <v>0</v>
      </c>
      <c r="H2555" s="38">
        <f t="shared" si="589"/>
        <v>0</v>
      </c>
      <c r="I2555" s="38">
        <f t="shared" si="589"/>
        <v>0</v>
      </c>
      <c r="J2555" s="5">
        <v>0</v>
      </c>
      <c r="K2555" s="5">
        <v>0</v>
      </c>
      <c r="L2555" s="5">
        <v>0</v>
      </c>
    </row>
    <row r="2556" spans="1:12">
      <c r="A2556" s="66"/>
      <c r="B2556" s="69"/>
      <c r="C2556" s="55"/>
      <c r="D2556" s="12" t="s">
        <v>162</v>
      </c>
      <c r="E2556" s="38">
        <f t="shared" si="589"/>
        <v>0</v>
      </c>
      <c r="F2556" s="38" t="str">
        <f t="shared" si="589"/>
        <v>х</v>
      </c>
      <c r="G2556" s="38" t="str">
        <f t="shared" si="589"/>
        <v>х</v>
      </c>
      <c r="H2556" s="38" t="str">
        <f t="shared" si="589"/>
        <v>х</v>
      </c>
      <c r="I2556" s="38">
        <f t="shared" si="589"/>
        <v>0</v>
      </c>
      <c r="J2556" s="5">
        <v>0</v>
      </c>
      <c r="K2556" s="5" t="s">
        <v>166</v>
      </c>
      <c r="L2556" s="5" t="s">
        <v>166</v>
      </c>
    </row>
    <row r="2557" spans="1:12" ht="37.5">
      <c r="A2557" s="67"/>
      <c r="B2557" s="70"/>
      <c r="C2557" s="56"/>
      <c r="D2557" s="12" t="s">
        <v>163</v>
      </c>
      <c r="E2557" s="38">
        <f t="shared" si="589"/>
        <v>0</v>
      </c>
      <c r="F2557" s="38" t="str">
        <f t="shared" si="589"/>
        <v>х</v>
      </c>
      <c r="G2557" s="38" t="str">
        <f t="shared" si="589"/>
        <v>х</v>
      </c>
      <c r="H2557" s="38" t="str">
        <f t="shared" si="589"/>
        <v>х</v>
      </c>
      <c r="I2557" s="38">
        <f t="shared" si="589"/>
        <v>0</v>
      </c>
      <c r="J2557" s="5">
        <v>0</v>
      </c>
      <c r="K2557" s="5" t="s">
        <v>166</v>
      </c>
      <c r="L2557" s="5" t="s">
        <v>166</v>
      </c>
    </row>
    <row r="2558" spans="1:12">
      <c r="A2558" s="65" t="s">
        <v>591</v>
      </c>
      <c r="B2558" s="68" t="s">
        <v>592</v>
      </c>
      <c r="C2558" s="55" t="s">
        <v>3</v>
      </c>
      <c r="D2558" s="11" t="s">
        <v>1</v>
      </c>
      <c r="E2558" s="38">
        <f>E2559+E2561+E2563+E2565+E2566</f>
        <v>211250</v>
      </c>
      <c r="F2558" s="38" t="s">
        <v>166</v>
      </c>
      <c r="G2558" s="38" t="s">
        <v>166</v>
      </c>
      <c r="H2558" s="38" t="s">
        <v>166</v>
      </c>
      <c r="I2558" s="38">
        <f>I2559+I2561+I2563+I2565+I2566</f>
        <v>53313.2</v>
      </c>
      <c r="J2558" s="5">
        <f>I2558/E2558*100</f>
        <v>25.237017751479289</v>
      </c>
      <c r="K2558" s="5" t="s">
        <v>166</v>
      </c>
      <c r="L2558" s="5" t="s">
        <v>166</v>
      </c>
    </row>
    <row r="2559" spans="1:12">
      <c r="A2559" s="66"/>
      <c r="B2559" s="69"/>
      <c r="C2559" s="55"/>
      <c r="D2559" s="12" t="s">
        <v>2</v>
      </c>
      <c r="E2559" s="38">
        <v>211250</v>
      </c>
      <c r="F2559" s="41">
        <v>211250</v>
      </c>
      <c r="G2559" s="41">
        <v>211250</v>
      </c>
      <c r="H2559" s="41">
        <v>53313.2</v>
      </c>
      <c r="I2559" s="41">
        <v>53313.2</v>
      </c>
      <c r="J2559" s="5">
        <f t="shared" ref="J2559" si="591">I2559/E2559*100</f>
        <v>25.237017751479289</v>
      </c>
      <c r="K2559" s="5">
        <f>H2559/F2559*100</f>
        <v>25.237017751479289</v>
      </c>
      <c r="L2559" s="5">
        <f>H2559/G2559*100</f>
        <v>25.237017751479289</v>
      </c>
    </row>
    <row r="2560" spans="1:12" ht="37.5">
      <c r="A2560" s="66"/>
      <c r="B2560" s="69"/>
      <c r="C2560" s="55"/>
      <c r="D2560" s="12" t="s">
        <v>153</v>
      </c>
      <c r="E2560" s="38">
        <v>0</v>
      </c>
      <c r="F2560" s="38">
        <v>0</v>
      </c>
      <c r="G2560" s="38">
        <v>0</v>
      </c>
      <c r="H2560" s="38">
        <v>0</v>
      </c>
      <c r="I2560" s="38">
        <v>0</v>
      </c>
      <c r="J2560" s="5">
        <v>0</v>
      </c>
      <c r="K2560" s="5">
        <v>0</v>
      </c>
      <c r="L2560" s="5">
        <v>0</v>
      </c>
    </row>
    <row r="2561" spans="1:12" ht="37.5">
      <c r="A2561" s="66"/>
      <c r="B2561" s="69"/>
      <c r="C2561" s="55"/>
      <c r="D2561" s="12" t="s">
        <v>6</v>
      </c>
      <c r="E2561" s="38">
        <v>0</v>
      </c>
      <c r="F2561" s="38">
        <v>0</v>
      </c>
      <c r="G2561" s="38">
        <v>0</v>
      </c>
      <c r="H2561" s="38">
        <v>0</v>
      </c>
      <c r="I2561" s="38">
        <v>0</v>
      </c>
      <c r="J2561" s="5">
        <v>0</v>
      </c>
      <c r="K2561" s="5">
        <v>0</v>
      </c>
      <c r="L2561" s="5">
        <v>0</v>
      </c>
    </row>
    <row r="2562" spans="1:12" ht="56.25">
      <c r="A2562" s="66"/>
      <c r="B2562" s="69"/>
      <c r="C2562" s="55"/>
      <c r="D2562" s="13" t="s">
        <v>154</v>
      </c>
      <c r="E2562" s="38">
        <v>0</v>
      </c>
      <c r="F2562" s="38">
        <v>0</v>
      </c>
      <c r="G2562" s="38">
        <v>0</v>
      </c>
      <c r="H2562" s="38">
        <v>0</v>
      </c>
      <c r="I2562" s="38">
        <v>0</v>
      </c>
      <c r="J2562" s="5">
        <v>0</v>
      </c>
      <c r="K2562" s="5">
        <v>0</v>
      </c>
      <c r="L2562" s="5">
        <v>0</v>
      </c>
    </row>
    <row r="2563" spans="1:12" ht="75">
      <c r="A2563" s="66"/>
      <c r="B2563" s="69"/>
      <c r="C2563" s="55"/>
      <c r="D2563" s="13" t="s">
        <v>159</v>
      </c>
      <c r="E2563" s="38">
        <v>0</v>
      </c>
      <c r="F2563" s="38">
        <v>0</v>
      </c>
      <c r="G2563" s="38">
        <v>0</v>
      </c>
      <c r="H2563" s="38">
        <v>0</v>
      </c>
      <c r="I2563" s="38">
        <v>0</v>
      </c>
      <c r="J2563" s="5">
        <v>0</v>
      </c>
      <c r="K2563" s="5">
        <v>0</v>
      </c>
      <c r="L2563" s="5">
        <v>0</v>
      </c>
    </row>
    <row r="2564" spans="1:12" ht="56.25">
      <c r="A2564" s="66"/>
      <c r="B2564" s="69"/>
      <c r="C2564" s="55"/>
      <c r="D2564" s="13" t="s">
        <v>154</v>
      </c>
      <c r="E2564" s="38">
        <v>0</v>
      </c>
      <c r="F2564" s="38">
        <v>0</v>
      </c>
      <c r="G2564" s="38">
        <v>0</v>
      </c>
      <c r="H2564" s="38">
        <v>0</v>
      </c>
      <c r="I2564" s="38">
        <v>0</v>
      </c>
      <c r="J2564" s="5">
        <v>0</v>
      </c>
      <c r="K2564" s="5">
        <v>0</v>
      </c>
      <c r="L2564" s="5">
        <v>0</v>
      </c>
    </row>
    <row r="2565" spans="1:12">
      <c r="A2565" s="66"/>
      <c r="B2565" s="69"/>
      <c r="C2565" s="55"/>
      <c r="D2565" s="12" t="s">
        <v>162</v>
      </c>
      <c r="E2565" s="38">
        <v>0</v>
      </c>
      <c r="F2565" s="38" t="s">
        <v>166</v>
      </c>
      <c r="G2565" s="38" t="s">
        <v>166</v>
      </c>
      <c r="H2565" s="38" t="s">
        <v>166</v>
      </c>
      <c r="I2565" s="38">
        <v>0</v>
      </c>
      <c r="J2565" s="5">
        <v>0</v>
      </c>
      <c r="K2565" s="5" t="s">
        <v>166</v>
      </c>
      <c r="L2565" s="5" t="s">
        <v>166</v>
      </c>
    </row>
    <row r="2566" spans="1:12" ht="37.5">
      <c r="A2566" s="67"/>
      <c r="B2566" s="70"/>
      <c r="C2566" s="56"/>
      <c r="D2566" s="12" t="s">
        <v>163</v>
      </c>
      <c r="E2566" s="38">
        <v>0</v>
      </c>
      <c r="F2566" s="38" t="s">
        <v>166</v>
      </c>
      <c r="G2566" s="38" t="s">
        <v>166</v>
      </c>
      <c r="H2566" s="38" t="s">
        <v>166</v>
      </c>
      <c r="I2566" s="38">
        <v>0</v>
      </c>
      <c r="J2566" s="5">
        <v>0</v>
      </c>
      <c r="K2566" s="5" t="s">
        <v>166</v>
      </c>
      <c r="L2566" s="5" t="s">
        <v>166</v>
      </c>
    </row>
    <row r="2567" spans="1:12">
      <c r="A2567" s="65" t="s">
        <v>593</v>
      </c>
      <c r="B2567" s="68" t="s">
        <v>594</v>
      </c>
      <c r="C2567" s="55" t="s">
        <v>3</v>
      </c>
      <c r="D2567" s="11" t="s">
        <v>1</v>
      </c>
      <c r="E2567" s="38">
        <f>E2568+E2570+E2572+E2574+E2575</f>
        <v>5000</v>
      </c>
      <c r="F2567" s="38" t="s">
        <v>166</v>
      </c>
      <c r="G2567" s="38" t="s">
        <v>166</v>
      </c>
      <c r="H2567" s="38" t="s">
        <v>166</v>
      </c>
      <c r="I2567" s="38">
        <f>I2568+I2570+I2572+I2574+I2575</f>
        <v>300</v>
      </c>
      <c r="J2567" s="5">
        <f>I2567/E2567*100</f>
        <v>6</v>
      </c>
      <c r="K2567" s="5" t="s">
        <v>166</v>
      </c>
      <c r="L2567" s="5" t="s">
        <v>166</v>
      </c>
    </row>
    <row r="2568" spans="1:12">
      <c r="A2568" s="66"/>
      <c r="B2568" s="69"/>
      <c r="C2568" s="55"/>
      <c r="D2568" s="12" t="s">
        <v>2</v>
      </c>
      <c r="E2568" s="38">
        <v>5000</v>
      </c>
      <c r="F2568" s="38">
        <v>5000</v>
      </c>
      <c r="G2568" s="38">
        <v>5000</v>
      </c>
      <c r="H2568" s="38">
        <v>300</v>
      </c>
      <c r="I2568" s="38">
        <v>300</v>
      </c>
      <c r="J2568" s="5">
        <f t="shared" ref="J2568" si="592">I2568/E2568*100</f>
        <v>6</v>
      </c>
      <c r="K2568" s="5">
        <f>H2568/F2568*100</f>
        <v>6</v>
      </c>
      <c r="L2568" s="5">
        <f>H2568/G2568*100</f>
        <v>6</v>
      </c>
    </row>
    <row r="2569" spans="1:12" ht="37.5">
      <c r="A2569" s="66"/>
      <c r="B2569" s="69"/>
      <c r="C2569" s="55"/>
      <c r="D2569" s="12" t="s">
        <v>153</v>
      </c>
      <c r="E2569" s="38">
        <v>0</v>
      </c>
      <c r="F2569" s="38">
        <v>0</v>
      </c>
      <c r="G2569" s="38">
        <v>0</v>
      </c>
      <c r="H2569" s="38">
        <v>0</v>
      </c>
      <c r="I2569" s="38">
        <v>0</v>
      </c>
      <c r="J2569" s="5">
        <v>0</v>
      </c>
      <c r="K2569" s="5">
        <v>0</v>
      </c>
      <c r="L2569" s="5">
        <v>0</v>
      </c>
    </row>
    <row r="2570" spans="1:12" ht="37.5">
      <c r="A2570" s="66"/>
      <c r="B2570" s="69"/>
      <c r="C2570" s="55"/>
      <c r="D2570" s="12" t="s">
        <v>6</v>
      </c>
      <c r="E2570" s="38">
        <v>0</v>
      </c>
      <c r="F2570" s="38">
        <v>0</v>
      </c>
      <c r="G2570" s="38">
        <v>0</v>
      </c>
      <c r="H2570" s="38">
        <v>0</v>
      </c>
      <c r="I2570" s="38">
        <v>0</v>
      </c>
      <c r="J2570" s="5">
        <v>0</v>
      </c>
      <c r="K2570" s="5">
        <v>0</v>
      </c>
      <c r="L2570" s="5">
        <v>0</v>
      </c>
    </row>
    <row r="2571" spans="1:12" ht="56.25">
      <c r="A2571" s="66"/>
      <c r="B2571" s="69"/>
      <c r="C2571" s="55"/>
      <c r="D2571" s="13" t="s">
        <v>154</v>
      </c>
      <c r="E2571" s="38">
        <v>0</v>
      </c>
      <c r="F2571" s="38">
        <v>0</v>
      </c>
      <c r="G2571" s="38">
        <v>0</v>
      </c>
      <c r="H2571" s="38">
        <v>0</v>
      </c>
      <c r="I2571" s="38">
        <v>0</v>
      </c>
      <c r="J2571" s="5">
        <v>0</v>
      </c>
      <c r="K2571" s="5">
        <v>0</v>
      </c>
      <c r="L2571" s="5">
        <v>0</v>
      </c>
    </row>
    <row r="2572" spans="1:12" ht="75">
      <c r="A2572" s="66"/>
      <c r="B2572" s="69"/>
      <c r="C2572" s="55"/>
      <c r="D2572" s="13" t="s">
        <v>159</v>
      </c>
      <c r="E2572" s="38">
        <v>0</v>
      </c>
      <c r="F2572" s="38">
        <v>0</v>
      </c>
      <c r="G2572" s="38">
        <v>0</v>
      </c>
      <c r="H2572" s="38">
        <v>0</v>
      </c>
      <c r="I2572" s="38">
        <v>0</v>
      </c>
      <c r="J2572" s="5">
        <v>0</v>
      </c>
      <c r="K2572" s="5">
        <v>0</v>
      </c>
      <c r="L2572" s="5">
        <v>0</v>
      </c>
    </row>
    <row r="2573" spans="1:12" ht="56.25">
      <c r="A2573" s="66"/>
      <c r="B2573" s="69"/>
      <c r="C2573" s="55"/>
      <c r="D2573" s="13" t="s">
        <v>154</v>
      </c>
      <c r="E2573" s="38">
        <v>0</v>
      </c>
      <c r="F2573" s="38">
        <v>0</v>
      </c>
      <c r="G2573" s="38">
        <v>0</v>
      </c>
      <c r="H2573" s="38">
        <v>0</v>
      </c>
      <c r="I2573" s="38">
        <v>0</v>
      </c>
      <c r="J2573" s="5">
        <v>0</v>
      </c>
      <c r="K2573" s="5">
        <v>0</v>
      </c>
      <c r="L2573" s="5">
        <v>0</v>
      </c>
    </row>
    <row r="2574" spans="1:12">
      <c r="A2574" s="66"/>
      <c r="B2574" s="69"/>
      <c r="C2574" s="55"/>
      <c r="D2574" s="12" t="s">
        <v>162</v>
      </c>
      <c r="E2574" s="38">
        <v>0</v>
      </c>
      <c r="F2574" s="38" t="s">
        <v>166</v>
      </c>
      <c r="G2574" s="38" t="s">
        <v>166</v>
      </c>
      <c r="H2574" s="38" t="s">
        <v>166</v>
      </c>
      <c r="I2574" s="38">
        <v>0</v>
      </c>
      <c r="J2574" s="5">
        <v>0</v>
      </c>
      <c r="K2574" s="5" t="s">
        <v>166</v>
      </c>
      <c r="L2574" s="5" t="s">
        <v>166</v>
      </c>
    </row>
    <row r="2575" spans="1:12" ht="37.5">
      <c r="A2575" s="67"/>
      <c r="B2575" s="70"/>
      <c r="C2575" s="56"/>
      <c r="D2575" s="12" t="s">
        <v>163</v>
      </c>
      <c r="E2575" s="38">
        <v>0</v>
      </c>
      <c r="F2575" s="38" t="s">
        <v>166</v>
      </c>
      <c r="G2575" s="38" t="s">
        <v>166</v>
      </c>
      <c r="H2575" s="38" t="s">
        <v>166</v>
      </c>
      <c r="I2575" s="38">
        <v>0</v>
      </c>
      <c r="J2575" s="5">
        <v>0</v>
      </c>
      <c r="K2575" s="5" t="s">
        <v>166</v>
      </c>
      <c r="L2575" s="5" t="s">
        <v>166</v>
      </c>
    </row>
    <row r="2576" spans="1:12">
      <c r="A2576" s="65" t="s">
        <v>595</v>
      </c>
      <c r="B2576" s="68" t="s">
        <v>25</v>
      </c>
      <c r="C2576" s="55" t="s">
        <v>3</v>
      </c>
      <c r="D2576" s="11" t="s">
        <v>1</v>
      </c>
      <c r="E2576" s="38">
        <f>E2577+E2579+E2581+E2583+E2584</f>
        <v>2261123.9</v>
      </c>
      <c r="F2576" s="38" t="s">
        <v>166</v>
      </c>
      <c r="G2576" s="38" t="s">
        <v>166</v>
      </c>
      <c r="H2576" s="38" t="s">
        <v>166</v>
      </c>
      <c r="I2576" s="38">
        <f>I2577+I2579+I2581+I2583+I2584</f>
        <v>496038.7</v>
      </c>
      <c r="J2576" s="5">
        <f>I2576/E2576*100</f>
        <v>21.937705403936512</v>
      </c>
      <c r="K2576" s="5" t="s">
        <v>166</v>
      </c>
      <c r="L2576" s="5" t="s">
        <v>166</v>
      </c>
    </row>
    <row r="2577" spans="1:12">
      <c r="A2577" s="66"/>
      <c r="B2577" s="69"/>
      <c r="C2577" s="55"/>
      <c r="D2577" s="12" t="s">
        <v>2</v>
      </c>
      <c r="E2577" s="38">
        <f>E2586+E2595+E2604+E2613</f>
        <v>2261123.9</v>
      </c>
      <c r="F2577" s="38">
        <f t="shared" ref="F2577:I2577" si="593">F2586+F2595+F2604+F2613</f>
        <v>2320096.7000000002</v>
      </c>
      <c r="G2577" s="38">
        <f t="shared" si="593"/>
        <v>2307749.6999999997</v>
      </c>
      <c r="H2577" s="38">
        <f t="shared" si="593"/>
        <v>496038.7</v>
      </c>
      <c r="I2577" s="38">
        <f t="shared" si="593"/>
        <v>496038.7</v>
      </c>
      <c r="J2577" s="5">
        <f t="shared" ref="J2577" si="594">I2577/E2577*100</f>
        <v>21.937705403936512</v>
      </c>
      <c r="K2577" s="5">
        <f>H2577/F2577*100</f>
        <v>21.380087304119694</v>
      </c>
      <c r="L2577" s="5">
        <f>H2577/G2577*100</f>
        <v>21.494475765721045</v>
      </c>
    </row>
    <row r="2578" spans="1:12" ht="37.5">
      <c r="A2578" s="66"/>
      <c r="B2578" s="69"/>
      <c r="C2578" s="55"/>
      <c r="D2578" s="12" t="s">
        <v>153</v>
      </c>
      <c r="E2578" s="38">
        <f t="shared" ref="E2578:I2584" si="595">E2587+E2596+E2605+E2614</f>
        <v>0</v>
      </c>
      <c r="F2578" s="38">
        <f t="shared" si="595"/>
        <v>0</v>
      </c>
      <c r="G2578" s="38">
        <f t="shared" si="595"/>
        <v>0</v>
      </c>
      <c r="H2578" s="38">
        <f t="shared" si="595"/>
        <v>0</v>
      </c>
      <c r="I2578" s="38">
        <f t="shared" si="595"/>
        <v>0</v>
      </c>
      <c r="J2578" s="5">
        <v>0</v>
      </c>
      <c r="K2578" s="5">
        <v>0</v>
      </c>
      <c r="L2578" s="5">
        <v>0</v>
      </c>
    </row>
    <row r="2579" spans="1:12" ht="37.5">
      <c r="A2579" s="66"/>
      <c r="B2579" s="69"/>
      <c r="C2579" s="55"/>
      <c r="D2579" s="12" t="s">
        <v>6</v>
      </c>
      <c r="E2579" s="38">
        <f t="shared" si="595"/>
        <v>0</v>
      </c>
      <c r="F2579" s="38">
        <f t="shared" si="595"/>
        <v>0</v>
      </c>
      <c r="G2579" s="38">
        <f t="shared" si="595"/>
        <v>0</v>
      </c>
      <c r="H2579" s="38">
        <f t="shared" si="595"/>
        <v>0</v>
      </c>
      <c r="I2579" s="38">
        <f t="shared" si="595"/>
        <v>0</v>
      </c>
      <c r="J2579" s="5">
        <v>0</v>
      </c>
      <c r="K2579" s="5">
        <v>0</v>
      </c>
      <c r="L2579" s="5">
        <v>0</v>
      </c>
    </row>
    <row r="2580" spans="1:12" ht="56.25">
      <c r="A2580" s="66"/>
      <c r="B2580" s="69"/>
      <c r="C2580" s="55"/>
      <c r="D2580" s="13" t="s">
        <v>154</v>
      </c>
      <c r="E2580" s="38">
        <f t="shared" si="595"/>
        <v>0</v>
      </c>
      <c r="F2580" s="38">
        <f t="shared" si="595"/>
        <v>0</v>
      </c>
      <c r="G2580" s="38">
        <f t="shared" si="595"/>
        <v>0</v>
      </c>
      <c r="H2580" s="38">
        <f t="shared" si="595"/>
        <v>0</v>
      </c>
      <c r="I2580" s="38">
        <f t="shared" si="595"/>
        <v>0</v>
      </c>
      <c r="J2580" s="5">
        <v>0</v>
      </c>
      <c r="K2580" s="5">
        <v>0</v>
      </c>
      <c r="L2580" s="5">
        <v>0</v>
      </c>
    </row>
    <row r="2581" spans="1:12" ht="75">
      <c r="A2581" s="66"/>
      <c r="B2581" s="69"/>
      <c r="C2581" s="55"/>
      <c r="D2581" s="13" t="s">
        <v>159</v>
      </c>
      <c r="E2581" s="38">
        <f t="shared" si="595"/>
        <v>0</v>
      </c>
      <c r="F2581" s="38">
        <f t="shared" si="595"/>
        <v>0</v>
      </c>
      <c r="G2581" s="38">
        <f t="shared" si="595"/>
        <v>0</v>
      </c>
      <c r="H2581" s="38">
        <f t="shared" si="595"/>
        <v>0</v>
      </c>
      <c r="I2581" s="38">
        <f t="shared" si="595"/>
        <v>0</v>
      </c>
      <c r="J2581" s="5">
        <v>0</v>
      </c>
      <c r="K2581" s="5">
        <v>0</v>
      </c>
      <c r="L2581" s="5">
        <v>0</v>
      </c>
    </row>
    <row r="2582" spans="1:12" ht="56.25">
      <c r="A2582" s="66"/>
      <c r="B2582" s="69"/>
      <c r="C2582" s="55"/>
      <c r="D2582" s="13" t="s">
        <v>154</v>
      </c>
      <c r="E2582" s="38">
        <f t="shared" si="595"/>
        <v>0</v>
      </c>
      <c r="F2582" s="38">
        <f t="shared" si="595"/>
        <v>0</v>
      </c>
      <c r="G2582" s="38">
        <f t="shared" si="595"/>
        <v>0</v>
      </c>
      <c r="H2582" s="38">
        <f t="shared" si="595"/>
        <v>0</v>
      </c>
      <c r="I2582" s="38">
        <f t="shared" si="595"/>
        <v>0</v>
      </c>
      <c r="J2582" s="5">
        <v>0</v>
      </c>
      <c r="K2582" s="5">
        <v>0</v>
      </c>
      <c r="L2582" s="5">
        <v>0</v>
      </c>
    </row>
    <row r="2583" spans="1:12">
      <c r="A2583" s="66"/>
      <c r="B2583" s="69"/>
      <c r="C2583" s="55"/>
      <c r="D2583" s="12" t="s">
        <v>162</v>
      </c>
      <c r="E2583" s="38">
        <f t="shared" si="595"/>
        <v>0</v>
      </c>
      <c r="F2583" s="38" t="s">
        <v>166</v>
      </c>
      <c r="G2583" s="38" t="s">
        <v>166</v>
      </c>
      <c r="H2583" s="38" t="s">
        <v>166</v>
      </c>
      <c r="I2583" s="38">
        <f t="shared" si="595"/>
        <v>0</v>
      </c>
      <c r="J2583" s="5">
        <v>0</v>
      </c>
      <c r="K2583" s="5" t="s">
        <v>166</v>
      </c>
      <c r="L2583" s="5" t="s">
        <v>166</v>
      </c>
    </row>
    <row r="2584" spans="1:12" ht="37.5">
      <c r="A2584" s="67"/>
      <c r="B2584" s="70"/>
      <c r="C2584" s="56"/>
      <c r="D2584" s="12" t="s">
        <v>163</v>
      </c>
      <c r="E2584" s="38">
        <f t="shared" si="595"/>
        <v>0</v>
      </c>
      <c r="F2584" s="38" t="s">
        <v>166</v>
      </c>
      <c r="G2584" s="38" t="s">
        <v>166</v>
      </c>
      <c r="H2584" s="38" t="s">
        <v>166</v>
      </c>
      <c r="I2584" s="38">
        <f t="shared" si="595"/>
        <v>0</v>
      </c>
      <c r="J2584" s="5">
        <v>0</v>
      </c>
      <c r="K2584" s="5" t="s">
        <v>166</v>
      </c>
      <c r="L2584" s="5" t="s">
        <v>166</v>
      </c>
    </row>
    <row r="2585" spans="1:12">
      <c r="A2585" s="65" t="s">
        <v>596</v>
      </c>
      <c r="B2585" s="68" t="s">
        <v>107</v>
      </c>
      <c r="C2585" s="55" t="s">
        <v>3</v>
      </c>
      <c r="D2585" s="11" t="s">
        <v>1</v>
      </c>
      <c r="E2585" s="38">
        <f>E2586+E2588+E2590+E2592+E2593</f>
        <v>2096904.9</v>
      </c>
      <c r="F2585" s="38" t="s">
        <v>166</v>
      </c>
      <c r="G2585" s="38" t="s">
        <v>166</v>
      </c>
      <c r="H2585" s="38" t="s">
        <v>166</v>
      </c>
      <c r="I2585" s="38">
        <f>I2586+I2588+I2590+I2592+I2593</f>
        <v>464194.3</v>
      </c>
      <c r="J2585" s="5">
        <f>I2585/E2585*100</f>
        <v>22.137117424829327</v>
      </c>
      <c r="K2585" s="5" t="s">
        <v>166</v>
      </c>
      <c r="L2585" s="5" t="s">
        <v>166</v>
      </c>
    </row>
    <row r="2586" spans="1:12">
      <c r="A2586" s="66"/>
      <c r="B2586" s="69"/>
      <c r="C2586" s="55"/>
      <c r="D2586" s="12" t="s">
        <v>2</v>
      </c>
      <c r="E2586" s="38">
        <v>2096904.9</v>
      </c>
      <c r="F2586" s="41">
        <v>2173569.2999999998</v>
      </c>
      <c r="G2586" s="41">
        <v>2161376</v>
      </c>
      <c r="H2586" s="41">
        <v>464194.3</v>
      </c>
      <c r="I2586" s="41">
        <v>464194.3</v>
      </c>
      <c r="J2586" s="5">
        <f t="shared" ref="J2586" si="596">I2586/E2586*100</f>
        <v>22.137117424829327</v>
      </c>
      <c r="K2586" s="5">
        <f>H2586/F2586*100</f>
        <v>21.356314703193497</v>
      </c>
      <c r="L2586" s="5">
        <f>H2586/G2586*100</f>
        <v>21.476795337784818</v>
      </c>
    </row>
    <row r="2587" spans="1:12" ht="37.5">
      <c r="A2587" s="66"/>
      <c r="B2587" s="69"/>
      <c r="C2587" s="55"/>
      <c r="D2587" s="12" t="s">
        <v>153</v>
      </c>
      <c r="E2587" s="38">
        <v>0</v>
      </c>
      <c r="F2587" s="38">
        <v>0</v>
      </c>
      <c r="G2587" s="38">
        <v>0</v>
      </c>
      <c r="H2587" s="38">
        <v>0</v>
      </c>
      <c r="I2587" s="38">
        <v>0</v>
      </c>
      <c r="J2587" s="5">
        <v>0</v>
      </c>
      <c r="K2587" s="5">
        <v>0</v>
      </c>
      <c r="L2587" s="5">
        <v>0</v>
      </c>
    </row>
    <row r="2588" spans="1:12" ht="37.5">
      <c r="A2588" s="66"/>
      <c r="B2588" s="69"/>
      <c r="C2588" s="55"/>
      <c r="D2588" s="12" t="s">
        <v>6</v>
      </c>
      <c r="E2588" s="38">
        <v>0</v>
      </c>
      <c r="F2588" s="38">
        <v>0</v>
      </c>
      <c r="G2588" s="38">
        <v>0</v>
      </c>
      <c r="H2588" s="38">
        <v>0</v>
      </c>
      <c r="I2588" s="38">
        <v>0</v>
      </c>
      <c r="J2588" s="5">
        <v>0</v>
      </c>
      <c r="K2588" s="5">
        <v>0</v>
      </c>
      <c r="L2588" s="5">
        <v>0</v>
      </c>
    </row>
    <row r="2589" spans="1:12" ht="56.25">
      <c r="A2589" s="66"/>
      <c r="B2589" s="69"/>
      <c r="C2589" s="55"/>
      <c r="D2589" s="13" t="s">
        <v>154</v>
      </c>
      <c r="E2589" s="38">
        <v>0</v>
      </c>
      <c r="F2589" s="38">
        <v>0</v>
      </c>
      <c r="G2589" s="38">
        <v>0</v>
      </c>
      <c r="H2589" s="38">
        <v>0</v>
      </c>
      <c r="I2589" s="38">
        <v>0</v>
      </c>
      <c r="J2589" s="5">
        <v>0</v>
      </c>
      <c r="K2589" s="5">
        <v>0</v>
      </c>
      <c r="L2589" s="5">
        <v>0</v>
      </c>
    </row>
    <row r="2590" spans="1:12" ht="75">
      <c r="A2590" s="66"/>
      <c r="B2590" s="69"/>
      <c r="C2590" s="55"/>
      <c r="D2590" s="13" t="s">
        <v>159</v>
      </c>
      <c r="E2590" s="38">
        <v>0</v>
      </c>
      <c r="F2590" s="38">
        <v>0</v>
      </c>
      <c r="G2590" s="38">
        <v>0</v>
      </c>
      <c r="H2590" s="38">
        <v>0</v>
      </c>
      <c r="I2590" s="38">
        <v>0</v>
      </c>
      <c r="J2590" s="5">
        <v>0</v>
      </c>
      <c r="K2590" s="5">
        <v>0</v>
      </c>
      <c r="L2590" s="5">
        <v>0</v>
      </c>
    </row>
    <row r="2591" spans="1:12" ht="56.25">
      <c r="A2591" s="66"/>
      <c r="B2591" s="69"/>
      <c r="C2591" s="55"/>
      <c r="D2591" s="13" t="s">
        <v>154</v>
      </c>
      <c r="E2591" s="38">
        <v>0</v>
      </c>
      <c r="F2591" s="38">
        <v>0</v>
      </c>
      <c r="G2591" s="38">
        <v>0</v>
      </c>
      <c r="H2591" s="38">
        <v>0</v>
      </c>
      <c r="I2591" s="38">
        <v>0</v>
      </c>
      <c r="J2591" s="5">
        <v>0</v>
      </c>
      <c r="K2591" s="5">
        <v>0</v>
      </c>
      <c r="L2591" s="5">
        <v>0</v>
      </c>
    </row>
    <row r="2592" spans="1:12">
      <c r="A2592" s="66"/>
      <c r="B2592" s="69"/>
      <c r="C2592" s="55"/>
      <c r="D2592" s="12" t="s">
        <v>162</v>
      </c>
      <c r="E2592" s="38">
        <v>0</v>
      </c>
      <c r="F2592" s="38" t="s">
        <v>166</v>
      </c>
      <c r="G2592" s="38" t="s">
        <v>166</v>
      </c>
      <c r="H2592" s="38" t="s">
        <v>166</v>
      </c>
      <c r="I2592" s="38">
        <v>0</v>
      </c>
      <c r="J2592" s="5">
        <v>0</v>
      </c>
      <c r="K2592" s="5" t="s">
        <v>166</v>
      </c>
      <c r="L2592" s="5" t="s">
        <v>166</v>
      </c>
    </row>
    <row r="2593" spans="1:12" ht="37.5">
      <c r="A2593" s="67"/>
      <c r="B2593" s="70"/>
      <c r="C2593" s="56"/>
      <c r="D2593" s="12" t="s">
        <v>163</v>
      </c>
      <c r="E2593" s="38">
        <v>0</v>
      </c>
      <c r="F2593" s="38" t="s">
        <v>166</v>
      </c>
      <c r="G2593" s="38" t="s">
        <v>166</v>
      </c>
      <c r="H2593" s="38" t="s">
        <v>166</v>
      </c>
      <c r="I2593" s="38">
        <v>0</v>
      </c>
      <c r="J2593" s="5">
        <v>0</v>
      </c>
      <c r="K2593" s="5" t="s">
        <v>166</v>
      </c>
      <c r="L2593" s="5" t="s">
        <v>166</v>
      </c>
    </row>
    <row r="2594" spans="1:12">
      <c r="A2594" s="65" t="s">
        <v>597</v>
      </c>
      <c r="B2594" s="68" t="s">
        <v>108</v>
      </c>
      <c r="C2594" s="55" t="s">
        <v>3</v>
      </c>
      <c r="D2594" s="11" t="s">
        <v>1</v>
      </c>
      <c r="E2594" s="38">
        <f>E2595+E2597+E2599+E2601+E2602</f>
        <v>122288.1</v>
      </c>
      <c r="F2594" s="38" t="s">
        <v>166</v>
      </c>
      <c r="G2594" s="38" t="s">
        <v>166</v>
      </c>
      <c r="H2594" s="38" t="s">
        <v>166</v>
      </c>
      <c r="I2594" s="38">
        <f>I2595+I2597+I2599+I2601+I2602</f>
        <v>21604.400000000001</v>
      </c>
      <c r="J2594" s="5">
        <f>I2594/E2594*100</f>
        <v>17.666804864905089</v>
      </c>
      <c r="K2594" s="5" t="s">
        <v>166</v>
      </c>
      <c r="L2594" s="5" t="s">
        <v>166</v>
      </c>
    </row>
    <row r="2595" spans="1:12">
      <c r="A2595" s="66"/>
      <c r="B2595" s="69"/>
      <c r="C2595" s="55"/>
      <c r="D2595" s="12" t="s">
        <v>2</v>
      </c>
      <c r="E2595" s="38">
        <v>122288.1</v>
      </c>
      <c r="F2595" s="41">
        <v>105383.7</v>
      </c>
      <c r="G2595" s="45">
        <v>105248.3</v>
      </c>
      <c r="H2595" s="41">
        <v>21604.400000000001</v>
      </c>
      <c r="I2595" s="41">
        <v>21604.400000000001</v>
      </c>
      <c r="J2595" s="5">
        <f t="shared" ref="J2595" si="597">I2595/E2595*100</f>
        <v>17.666804864905089</v>
      </c>
      <c r="K2595" s="5">
        <f>H2595/F2595*100</f>
        <v>20.50070361925042</v>
      </c>
      <c r="L2595" s="5">
        <f>H2595/G2595*100</f>
        <v>20.527077396974583</v>
      </c>
    </row>
    <row r="2596" spans="1:12" ht="37.5">
      <c r="A2596" s="66"/>
      <c r="B2596" s="69"/>
      <c r="C2596" s="55"/>
      <c r="D2596" s="12" t="s">
        <v>153</v>
      </c>
      <c r="E2596" s="38">
        <v>0</v>
      </c>
      <c r="F2596" s="38">
        <v>0</v>
      </c>
      <c r="G2596" s="38">
        <v>0</v>
      </c>
      <c r="H2596" s="38">
        <v>0</v>
      </c>
      <c r="I2596" s="38">
        <v>0</v>
      </c>
      <c r="J2596" s="5">
        <v>0</v>
      </c>
      <c r="K2596" s="5">
        <v>0</v>
      </c>
      <c r="L2596" s="5">
        <v>0</v>
      </c>
    </row>
    <row r="2597" spans="1:12" ht="37.5">
      <c r="A2597" s="66"/>
      <c r="B2597" s="69"/>
      <c r="C2597" s="55"/>
      <c r="D2597" s="12" t="s">
        <v>6</v>
      </c>
      <c r="E2597" s="38">
        <v>0</v>
      </c>
      <c r="F2597" s="38">
        <v>0</v>
      </c>
      <c r="G2597" s="38">
        <v>0</v>
      </c>
      <c r="H2597" s="38">
        <v>0</v>
      </c>
      <c r="I2597" s="38">
        <v>0</v>
      </c>
      <c r="J2597" s="5">
        <v>0</v>
      </c>
      <c r="K2597" s="5">
        <v>0</v>
      </c>
      <c r="L2597" s="5">
        <v>0</v>
      </c>
    </row>
    <row r="2598" spans="1:12" ht="56.25">
      <c r="A2598" s="66"/>
      <c r="B2598" s="69"/>
      <c r="C2598" s="55"/>
      <c r="D2598" s="13" t="s">
        <v>154</v>
      </c>
      <c r="E2598" s="38">
        <v>0</v>
      </c>
      <c r="F2598" s="38">
        <v>0</v>
      </c>
      <c r="G2598" s="38">
        <v>0</v>
      </c>
      <c r="H2598" s="38">
        <v>0</v>
      </c>
      <c r="I2598" s="38">
        <v>0</v>
      </c>
      <c r="J2598" s="5">
        <v>0</v>
      </c>
      <c r="K2598" s="5">
        <v>0</v>
      </c>
      <c r="L2598" s="5">
        <v>0</v>
      </c>
    </row>
    <row r="2599" spans="1:12" ht="75">
      <c r="A2599" s="66"/>
      <c r="B2599" s="69"/>
      <c r="C2599" s="55"/>
      <c r="D2599" s="13" t="s">
        <v>159</v>
      </c>
      <c r="E2599" s="38">
        <v>0</v>
      </c>
      <c r="F2599" s="38">
        <v>0</v>
      </c>
      <c r="G2599" s="38">
        <v>0</v>
      </c>
      <c r="H2599" s="38">
        <v>0</v>
      </c>
      <c r="I2599" s="38">
        <v>0</v>
      </c>
      <c r="J2599" s="5">
        <v>0</v>
      </c>
      <c r="K2599" s="5">
        <v>0</v>
      </c>
      <c r="L2599" s="5">
        <v>0</v>
      </c>
    </row>
    <row r="2600" spans="1:12" ht="56.25">
      <c r="A2600" s="66"/>
      <c r="B2600" s="69"/>
      <c r="C2600" s="55"/>
      <c r="D2600" s="13" t="s">
        <v>154</v>
      </c>
      <c r="E2600" s="38">
        <v>0</v>
      </c>
      <c r="F2600" s="38">
        <v>0</v>
      </c>
      <c r="G2600" s="38">
        <v>0</v>
      </c>
      <c r="H2600" s="38">
        <v>0</v>
      </c>
      <c r="I2600" s="38">
        <v>0</v>
      </c>
      <c r="J2600" s="5">
        <v>0</v>
      </c>
      <c r="K2600" s="5">
        <v>0</v>
      </c>
      <c r="L2600" s="5">
        <v>0</v>
      </c>
    </row>
    <row r="2601" spans="1:12">
      <c r="A2601" s="66"/>
      <c r="B2601" s="69"/>
      <c r="C2601" s="55"/>
      <c r="D2601" s="12" t="s">
        <v>162</v>
      </c>
      <c r="E2601" s="38">
        <v>0</v>
      </c>
      <c r="F2601" s="38" t="s">
        <v>166</v>
      </c>
      <c r="G2601" s="38" t="s">
        <v>166</v>
      </c>
      <c r="H2601" s="38" t="s">
        <v>166</v>
      </c>
      <c r="I2601" s="38">
        <v>0</v>
      </c>
      <c r="J2601" s="5">
        <v>0</v>
      </c>
      <c r="K2601" s="5" t="s">
        <v>166</v>
      </c>
      <c r="L2601" s="5" t="s">
        <v>166</v>
      </c>
    </row>
    <row r="2602" spans="1:12" ht="37.5">
      <c r="A2602" s="67"/>
      <c r="B2602" s="70"/>
      <c r="C2602" s="56"/>
      <c r="D2602" s="12" t="s">
        <v>163</v>
      </c>
      <c r="E2602" s="38">
        <v>0</v>
      </c>
      <c r="F2602" s="38" t="s">
        <v>166</v>
      </c>
      <c r="G2602" s="38" t="s">
        <v>166</v>
      </c>
      <c r="H2602" s="38" t="s">
        <v>166</v>
      </c>
      <c r="I2602" s="38">
        <v>0</v>
      </c>
      <c r="J2602" s="5">
        <v>0</v>
      </c>
      <c r="K2602" s="5" t="s">
        <v>166</v>
      </c>
      <c r="L2602" s="5" t="s">
        <v>166</v>
      </c>
    </row>
    <row r="2603" spans="1:12">
      <c r="A2603" s="65" t="s">
        <v>598</v>
      </c>
      <c r="B2603" s="68" t="s">
        <v>109</v>
      </c>
      <c r="C2603" s="55" t="s">
        <v>3</v>
      </c>
      <c r="D2603" s="11" t="s">
        <v>1</v>
      </c>
      <c r="E2603" s="38">
        <f>E2604+E2606+E2608+E2610+E2611</f>
        <v>41747.300000000003</v>
      </c>
      <c r="F2603" s="38" t="s">
        <v>166</v>
      </c>
      <c r="G2603" s="38" t="s">
        <v>166</v>
      </c>
      <c r="H2603" s="38" t="s">
        <v>166</v>
      </c>
      <c r="I2603" s="38">
        <f>I2604+I2606+I2608+I2610+I2611</f>
        <v>10240</v>
      </c>
      <c r="J2603" s="5">
        <f>I2603/E2603*100</f>
        <v>24.52853238413023</v>
      </c>
      <c r="K2603" s="5" t="s">
        <v>166</v>
      </c>
      <c r="L2603" s="5" t="s">
        <v>166</v>
      </c>
    </row>
    <row r="2604" spans="1:12">
      <c r="A2604" s="66"/>
      <c r="B2604" s="69"/>
      <c r="C2604" s="55"/>
      <c r="D2604" s="12" t="s">
        <v>2</v>
      </c>
      <c r="E2604" s="38">
        <v>41747.300000000003</v>
      </c>
      <c r="F2604" s="41">
        <v>40960.1</v>
      </c>
      <c r="G2604" s="41">
        <v>40960.1</v>
      </c>
      <c r="H2604" s="41">
        <v>10240</v>
      </c>
      <c r="I2604" s="41">
        <v>10240</v>
      </c>
      <c r="J2604" s="5">
        <f t="shared" ref="J2604" si="598">I2604/E2604*100</f>
        <v>24.52853238413023</v>
      </c>
      <c r="K2604" s="5">
        <f>H2604/F2604*100</f>
        <v>24.999938964992761</v>
      </c>
      <c r="L2604" s="5">
        <f>H2604/G2604*100</f>
        <v>24.999938964992761</v>
      </c>
    </row>
    <row r="2605" spans="1:12" ht="37.5">
      <c r="A2605" s="66"/>
      <c r="B2605" s="69"/>
      <c r="C2605" s="55"/>
      <c r="D2605" s="12" t="s">
        <v>153</v>
      </c>
      <c r="E2605" s="38">
        <v>0</v>
      </c>
      <c r="F2605" s="38">
        <v>0</v>
      </c>
      <c r="G2605" s="38">
        <v>0</v>
      </c>
      <c r="H2605" s="38">
        <v>0</v>
      </c>
      <c r="I2605" s="38">
        <v>0</v>
      </c>
      <c r="J2605" s="5">
        <v>0</v>
      </c>
      <c r="K2605" s="5">
        <v>0</v>
      </c>
      <c r="L2605" s="5">
        <v>0</v>
      </c>
    </row>
    <row r="2606" spans="1:12" ht="37.5">
      <c r="A2606" s="66"/>
      <c r="B2606" s="69"/>
      <c r="C2606" s="55"/>
      <c r="D2606" s="12" t="s">
        <v>6</v>
      </c>
      <c r="E2606" s="38">
        <v>0</v>
      </c>
      <c r="F2606" s="38">
        <v>0</v>
      </c>
      <c r="G2606" s="38">
        <v>0</v>
      </c>
      <c r="H2606" s="38">
        <v>0</v>
      </c>
      <c r="I2606" s="38">
        <v>0</v>
      </c>
      <c r="J2606" s="5">
        <v>0</v>
      </c>
      <c r="K2606" s="5">
        <v>0</v>
      </c>
      <c r="L2606" s="5">
        <v>0</v>
      </c>
    </row>
    <row r="2607" spans="1:12" ht="56.25">
      <c r="A2607" s="66"/>
      <c r="B2607" s="69"/>
      <c r="C2607" s="55"/>
      <c r="D2607" s="13" t="s">
        <v>154</v>
      </c>
      <c r="E2607" s="38">
        <v>0</v>
      </c>
      <c r="F2607" s="38">
        <v>0</v>
      </c>
      <c r="G2607" s="38">
        <v>0</v>
      </c>
      <c r="H2607" s="38">
        <v>0</v>
      </c>
      <c r="I2607" s="38">
        <v>0</v>
      </c>
      <c r="J2607" s="5">
        <v>0</v>
      </c>
      <c r="K2607" s="5">
        <v>0</v>
      </c>
      <c r="L2607" s="5">
        <v>0</v>
      </c>
    </row>
    <row r="2608" spans="1:12" ht="75">
      <c r="A2608" s="66"/>
      <c r="B2608" s="69"/>
      <c r="C2608" s="55"/>
      <c r="D2608" s="13" t="s">
        <v>159</v>
      </c>
      <c r="E2608" s="38">
        <v>0</v>
      </c>
      <c r="F2608" s="38">
        <v>0</v>
      </c>
      <c r="G2608" s="38">
        <v>0</v>
      </c>
      <c r="H2608" s="38">
        <v>0</v>
      </c>
      <c r="I2608" s="38">
        <v>0</v>
      </c>
      <c r="J2608" s="5">
        <v>0</v>
      </c>
      <c r="K2608" s="5">
        <v>0</v>
      </c>
      <c r="L2608" s="5">
        <v>0</v>
      </c>
    </row>
    <row r="2609" spans="1:12" ht="56.25">
      <c r="A2609" s="66"/>
      <c r="B2609" s="69"/>
      <c r="C2609" s="55"/>
      <c r="D2609" s="13" t="s">
        <v>154</v>
      </c>
      <c r="E2609" s="38">
        <v>0</v>
      </c>
      <c r="F2609" s="38">
        <v>0</v>
      </c>
      <c r="G2609" s="38">
        <v>0</v>
      </c>
      <c r="H2609" s="38">
        <v>0</v>
      </c>
      <c r="I2609" s="38">
        <v>0</v>
      </c>
      <c r="J2609" s="5">
        <v>0</v>
      </c>
      <c r="K2609" s="5">
        <v>0</v>
      </c>
      <c r="L2609" s="5">
        <v>0</v>
      </c>
    </row>
    <row r="2610" spans="1:12">
      <c r="A2610" s="66"/>
      <c r="B2610" s="69"/>
      <c r="C2610" s="55"/>
      <c r="D2610" s="12" t="s">
        <v>162</v>
      </c>
      <c r="E2610" s="38">
        <v>0</v>
      </c>
      <c r="F2610" s="38" t="s">
        <v>166</v>
      </c>
      <c r="G2610" s="38" t="s">
        <v>166</v>
      </c>
      <c r="H2610" s="38" t="s">
        <v>166</v>
      </c>
      <c r="I2610" s="38">
        <v>0</v>
      </c>
      <c r="J2610" s="5">
        <v>0</v>
      </c>
      <c r="K2610" s="5" t="s">
        <v>166</v>
      </c>
      <c r="L2610" s="5" t="s">
        <v>166</v>
      </c>
    </row>
    <row r="2611" spans="1:12" ht="37.5">
      <c r="A2611" s="67"/>
      <c r="B2611" s="70"/>
      <c r="C2611" s="56"/>
      <c r="D2611" s="12" t="s">
        <v>163</v>
      </c>
      <c r="E2611" s="38">
        <v>0</v>
      </c>
      <c r="F2611" s="38" t="s">
        <v>166</v>
      </c>
      <c r="G2611" s="38" t="s">
        <v>166</v>
      </c>
      <c r="H2611" s="38" t="s">
        <v>166</v>
      </c>
      <c r="I2611" s="38">
        <v>0</v>
      </c>
      <c r="J2611" s="5">
        <v>0</v>
      </c>
      <c r="K2611" s="5" t="s">
        <v>166</v>
      </c>
      <c r="L2611" s="5" t="s">
        <v>166</v>
      </c>
    </row>
    <row r="2612" spans="1:12">
      <c r="A2612" s="65" t="s">
        <v>599</v>
      </c>
      <c r="B2612" s="68" t="s">
        <v>110</v>
      </c>
      <c r="C2612" s="55" t="s">
        <v>3</v>
      </c>
      <c r="D2612" s="11" t="s">
        <v>1</v>
      </c>
      <c r="E2612" s="38">
        <f>E2613+E2615+E2617+E2619+E2620</f>
        <v>183.6</v>
      </c>
      <c r="F2612" s="38" t="s">
        <v>166</v>
      </c>
      <c r="G2612" s="38" t="s">
        <v>166</v>
      </c>
      <c r="H2612" s="38" t="s">
        <v>166</v>
      </c>
      <c r="I2612" s="38">
        <f>I2613+I2615+I2617+I2619+I2620</f>
        <v>0</v>
      </c>
      <c r="J2612" s="5">
        <f>I2612/E2612*100</f>
        <v>0</v>
      </c>
      <c r="K2612" s="5" t="s">
        <v>166</v>
      </c>
      <c r="L2612" s="5" t="s">
        <v>166</v>
      </c>
    </row>
    <row r="2613" spans="1:12">
      <c r="A2613" s="66"/>
      <c r="B2613" s="69"/>
      <c r="C2613" s="55"/>
      <c r="D2613" s="12" t="s">
        <v>2</v>
      </c>
      <c r="E2613" s="38">
        <v>183.6</v>
      </c>
      <c r="F2613" s="38">
        <v>183.6</v>
      </c>
      <c r="G2613" s="38">
        <v>165.3</v>
      </c>
      <c r="H2613" s="40">
        <v>0</v>
      </c>
      <c r="I2613" s="40">
        <v>0</v>
      </c>
      <c r="J2613" s="5">
        <f t="shared" ref="J2613" si="599">I2613/E2613*100</f>
        <v>0</v>
      </c>
      <c r="K2613" s="5">
        <f>H2613/F2613*100</f>
        <v>0</v>
      </c>
      <c r="L2613" s="5">
        <f>H2613/G2613*100</f>
        <v>0</v>
      </c>
    </row>
    <row r="2614" spans="1:12" ht="37.5">
      <c r="A2614" s="66"/>
      <c r="B2614" s="69"/>
      <c r="C2614" s="55"/>
      <c r="D2614" s="12" t="s">
        <v>153</v>
      </c>
      <c r="E2614" s="38">
        <v>0</v>
      </c>
      <c r="F2614" s="38">
        <v>0</v>
      </c>
      <c r="G2614" s="38">
        <v>0</v>
      </c>
      <c r="H2614" s="38">
        <v>0</v>
      </c>
      <c r="I2614" s="38">
        <v>0</v>
      </c>
      <c r="J2614" s="5">
        <v>0</v>
      </c>
      <c r="K2614" s="5">
        <v>0</v>
      </c>
      <c r="L2614" s="5">
        <v>0</v>
      </c>
    </row>
    <row r="2615" spans="1:12" ht="37.5">
      <c r="A2615" s="66"/>
      <c r="B2615" s="69"/>
      <c r="C2615" s="55"/>
      <c r="D2615" s="12" t="s">
        <v>6</v>
      </c>
      <c r="E2615" s="38">
        <v>0</v>
      </c>
      <c r="F2615" s="38">
        <v>0</v>
      </c>
      <c r="G2615" s="38">
        <v>0</v>
      </c>
      <c r="H2615" s="38">
        <v>0</v>
      </c>
      <c r="I2615" s="38">
        <v>0</v>
      </c>
      <c r="J2615" s="5">
        <v>0</v>
      </c>
      <c r="K2615" s="5">
        <v>0</v>
      </c>
      <c r="L2615" s="5">
        <v>0</v>
      </c>
    </row>
    <row r="2616" spans="1:12" ht="56.25">
      <c r="A2616" s="66"/>
      <c r="B2616" s="69"/>
      <c r="C2616" s="55"/>
      <c r="D2616" s="13" t="s">
        <v>154</v>
      </c>
      <c r="E2616" s="38">
        <v>0</v>
      </c>
      <c r="F2616" s="38">
        <v>0</v>
      </c>
      <c r="G2616" s="38">
        <v>0</v>
      </c>
      <c r="H2616" s="38">
        <v>0</v>
      </c>
      <c r="I2616" s="38">
        <v>0</v>
      </c>
      <c r="J2616" s="5">
        <v>0</v>
      </c>
      <c r="K2616" s="5">
        <v>0</v>
      </c>
      <c r="L2616" s="5">
        <v>0</v>
      </c>
    </row>
    <row r="2617" spans="1:12" ht="75">
      <c r="A2617" s="66"/>
      <c r="B2617" s="69"/>
      <c r="C2617" s="55"/>
      <c r="D2617" s="13" t="s">
        <v>159</v>
      </c>
      <c r="E2617" s="38">
        <v>0</v>
      </c>
      <c r="F2617" s="38">
        <v>0</v>
      </c>
      <c r="G2617" s="38">
        <v>0</v>
      </c>
      <c r="H2617" s="38">
        <v>0</v>
      </c>
      <c r="I2617" s="38">
        <v>0</v>
      </c>
      <c r="J2617" s="5">
        <v>0</v>
      </c>
      <c r="K2617" s="5">
        <v>0</v>
      </c>
      <c r="L2617" s="5">
        <v>0</v>
      </c>
    </row>
    <row r="2618" spans="1:12" ht="56.25">
      <c r="A2618" s="66"/>
      <c r="B2618" s="69"/>
      <c r="C2618" s="55"/>
      <c r="D2618" s="13" t="s">
        <v>154</v>
      </c>
      <c r="E2618" s="38">
        <v>0</v>
      </c>
      <c r="F2618" s="38">
        <v>0</v>
      </c>
      <c r="G2618" s="38">
        <v>0</v>
      </c>
      <c r="H2618" s="38">
        <v>0</v>
      </c>
      <c r="I2618" s="38">
        <v>0</v>
      </c>
      <c r="J2618" s="5">
        <v>0</v>
      </c>
      <c r="K2618" s="5">
        <v>0</v>
      </c>
      <c r="L2618" s="5">
        <v>0</v>
      </c>
    </row>
    <row r="2619" spans="1:12">
      <c r="A2619" s="66"/>
      <c r="B2619" s="69"/>
      <c r="C2619" s="55"/>
      <c r="D2619" s="12" t="s">
        <v>162</v>
      </c>
      <c r="E2619" s="38">
        <v>0</v>
      </c>
      <c r="F2619" s="38" t="s">
        <v>166</v>
      </c>
      <c r="G2619" s="38" t="s">
        <v>166</v>
      </c>
      <c r="H2619" s="38" t="s">
        <v>166</v>
      </c>
      <c r="I2619" s="38">
        <v>0</v>
      </c>
      <c r="J2619" s="5">
        <v>0</v>
      </c>
      <c r="K2619" s="5" t="s">
        <v>166</v>
      </c>
      <c r="L2619" s="5" t="s">
        <v>166</v>
      </c>
    </row>
    <row r="2620" spans="1:12" ht="37.5">
      <c r="A2620" s="67"/>
      <c r="B2620" s="70"/>
      <c r="C2620" s="56"/>
      <c r="D2620" s="12" t="s">
        <v>163</v>
      </c>
      <c r="E2620" s="38">
        <v>0</v>
      </c>
      <c r="F2620" s="38" t="s">
        <v>166</v>
      </c>
      <c r="G2620" s="38" t="s">
        <v>166</v>
      </c>
      <c r="H2620" s="38" t="s">
        <v>166</v>
      </c>
      <c r="I2620" s="38">
        <v>0</v>
      </c>
      <c r="J2620" s="5">
        <v>0</v>
      </c>
      <c r="K2620" s="5" t="s">
        <v>166</v>
      </c>
      <c r="L2620" s="5" t="s">
        <v>166</v>
      </c>
    </row>
    <row r="2621" spans="1:12">
      <c r="A2621" s="65" t="s">
        <v>600</v>
      </c>
      <c r="B2621" s="68" t="s">
        <v>24</v>
      </c>
      <c r="C2621" s="55" t="s">
        <v>3</v>
      </c>
      <c r="D2621" s="11" t="s">
        <v>1</v>
      </c>
      <c r="E2621" s="38">
        <f>E2622+E2624+E2626+E2628+E2629</f>
        <v>0</v>
      </c>
      <c r="F2621" s="38" t="s">
        <v>166</v>
      </c>
      <c r="G2621" s="38" t="s">
        <v>166</v>
      </c>
      <c r="H2621" s="38" t="s">
        <v>166</v>
      </c>
      <c r="I2621" s="38">
        <f>I2622+I2624+I2626+I2628+I2629</f>
        <v>0</v>
      </c>
      <c r="J2621" s="5">
        <v>0</v>
      </c>
      <c r="K2621" s="5" t="s">
        <v>166</v>
      </c>
      <c r="L2621" s="5" t="s">
        <v>166</v>
      </c>
    </row>
    <row r="2622" spans="1:12">
      <c r="A2622" s="66"/>
      <c r="B2622" s="69"/>
      <c r="C2622" s="55"/>
      <c r="D2622" s="12" t="s">
        <v>2</v>
      </c>
      <c r="E2622" s="38">
        <v>0</v>
      </c>
      <c r="F2622" s="38">
        <v>0</v>
      </c>
      <c r="G2622" s="38">
        <v>0</v>
      </c>
      <c r="H2622" s="38">
        <v>0</v>
      </c>
      <c r="I2622" s="38">
        <v>0</v>
      </c>
      <c r="J2622" s="5">
        <v>0</v>
      </c>
      <c r="K2622" s="5">
        <v>0</v>
      </c>
      <c r="L2622" s="5">
        <v>0</v>
      </c>
    </row>
    <row r="2623" spans="1:12" ht="37.5">
      <c r="A2623" s="66"/>
      <c r="B2623" s="69"/>
      <c r="C2623" s="55"/>
      <c r="D2623" s="12" t="s">
        <v>153</v>
      </c>
      <c r="E2623" s="38">
        <v>0</v>
      </c>
      <c r="F2623" s="38">
        <v>0</v>
      </c>
      <c r="G2623" s="38">
        <v>0</v>
      </c>
      <c r="H2623" s="38">
        <v>0</v>
      </c>
      <c r="I2623" s="38">
        <v>0</v>
      </c>
      <c r="J2623" s="5">
        <v>0</v>
      </c>
      <c r="K2623" s="5">
        <v>0</v>
      </c>
      <c r="L2623" s="5">
        <v>0</v>
      </c>
    </row>
    <row r="2624" spans="1:12" ht="37.5">
      <c r="A2624" s="66"/>
      <c r="B2624" s="69"/>
      <c r="C2624" s="55"/>
      <c r="D2624" s="12" t="s">
        <v>6</v>
      </c>
      <c r="E2624" s="38">
        <v>0</v>
      </c>
      <c r="F2624" s="38">
        <v>0</v>
      </c>
      <c r="G2624" s="38">
        <v>0</v>
      </c>
      <c r="H2624" s="38">
        <v>0</v>
      </c>
      <c r="I2624" s="38">
        <v>0</v>
      </c>
      <c r="J2624" s="5">
        <v>0</v>
      </c>
      <c r="K2624" s="5">
        <v>0</v>
      </c>
      <c r="L2624" s="5">
        <v>0</v>
      </c>
    </row>
    <row r="2625" spans="1:12" ht="56.25">
      <c r="A2625" s="66"/>
      <c r="B2625" s="69"/>
      <c r="C2625" s="55"/>
      <c r="D2625" s="13" t="s">
        <v>154</v>
      </c>
      <c r="E2625" s="38">
        <v>0</v>
      </c>
      <c r="F2625" s="38">
        <v>0</v>
      </c>
      <c r="G2625" s="38">
        <v>0</v>
      </c>
      <c r="H2625" s="38">
        <v>0</v>
      </c>
      <c r="I2625" s="38">
        <v>0</v>
      </c>
      <c r="J2625" s="5">
        <v>0</v>
      </c>
      <c r="K2625" s="5">
        <v>0</v>
      </c>
      <c r="L2625" s="5">
        <v>0</v>
      </c>
    </row>
    <row r="2626" spans="1:12" ht="75">
      <c r="A2626" s="66"/>
      <c r="B2626" s="69"/>
      <c r="C2626" s="55"/>
      <c r="D2626" s="13" t="s">
        <v>159</v>
      </c>
      <c r="E2626" s="38">
        <v>0</v>
      </c>
      <c r="F2626" s="38">
        <v>0</v>
      </c>
      <c r="G2626" s="38">
        <v>0</v>
      </c>
      <c r="H2626" s="38">
        <v>0</v>
      </c>
      <c r="I2626" s="38">
        <v>0</v>
      </c>
      <c r="J2626" s="5">
        <v>0</v>
      </c>
      <c r="K2626" s="5">
        <v>0</v>
      </c>
      <c r="L2626" s="5">
        <v>0</v>
      </c>
    </row>
    <row r="2627" spans="1:12" ht="56.25">
      <c r="A2627" s="66"/>
      <c r="B2627" s="69"/>
      <c r="C2627" s="55"/>
      <c r="D2627" s="13" t="s">
        <v>154</v>
      </c>
      <c r="E2627" s="38">
        <v>0</v>
      </c>
      <c r="F2627" s="38">
        <v>0</v>
      </c>
      <c r="G2627" s="38">
        <v>0</v>
      </c>
      <c r="H2627" s="38">
        <v>0</v>
      </c>
      <c r="I2627" s="38">
        <v>0</v>
      </c>
      <c r="J2627" s="5">
        <v>0</v>
      </c>
      <c r="K2627" s="5">
        <v>0</v>
      </c>
      <c r="L2627" s="5">
        <v>0</v>
      </c>
    </row>
    <row r="2628" spans="1:12">
      <c r="A2628" s="66"/>
      <c r="B2628" s="69"/>
      <c r="C2628" s="55"/>
      <c r="D2628" s="12" t="s">
        <v>162</v>
      </c>
      <c r="E2628" s="38">
        <v>0</v>
      </c>
      <c r="F2628" s="38" t="s">
        <v>166</v>
      </c>
      <c r="G2628" s="38" t="s">
        <v>166</v>
      </c>
      <c r="H2628" s="38" t="s">
        <v>166</v>
      </c>
      <c r="I2628" s="38">
        <v>0</v>
      </c>
      <c r="J2628" s="5">
        <v>0</v>
      </c>
      <c r="K2628" s="5" t="s">
        <v>166</v>
      </c>
      <c r="L2628" s="5" t="s">
        <v>166</v>
      </c>
    </row>
    <row r="2629" spans="1:12" ht="37.5">
      <c r="A2629" s="67"/>
      <c r="B2629" s="70"/>
      <c r="C2629" s="56"/>
      <c r="D2629" s="12" t="s">
        <v>163</v>
      </c>
      <c r="E2629" s="38">
        <v>0</v>
      </c>
      <c r="F2629" s="38" t="s">
        <v>166</v>
      </c>
      <c r="G2629" s="38" t="s">
        <v>166</v>
      </c>
      <c r="H2629" s="38" t="s">
        <v>166</v>
      </c>
      <c r="I2629" s="38">
        <v>0</v>
      </c>
      <c r="J2629" s="5">
        <v>0</v>
      </c>
      <c r="K2629" s="5" t="s">
        <v>166</v>
      </c>
      <c r="L2629" s="5" t="s">
        <v>166</v>
      </c>
    </row>
    <row r="2630" spans="1:12" hidden="1">
      <c r="A2630" s="65" t="s">
        <v>601</v>
      </c>
      <c r="B2630" s="68" t="s">
        <v>602</v>
      </c>
      <c r="C2630" s="55" t="s">
        <v>3</v>
      </c>
      <c r="D2630" s="11" t="s">
        <v>1</v>
      </c>
      <c r="E2630" s="38">
        <f>E2631+E2633+E2635+E2637+E2638</f>
        <v>0</v>
      </c>
      <c r="F2630" s="38" t="s">
        <v>166</v>
      </c>
      <c r="G2630" s="38" t="s">
        <v>166</v>
      </c>
      <c r="H2630" s="38" t="s">
        <v>166</v>
      </c>
      <c r="I2630" s="38">
        <f>I2631+I2633+I2635+I2637+I2638</f>
        <v>0</v>
      </c>
      <c r="J2630" s="5">
        <v>0</v>
      </c>
      <c r="K2630" s="5" t="s">
        <v>166</v>
      </c>
      <c r="L2630" s="5" t="s">
        <v>166</v>
      </c>
    </row>
    <row r="2631" spans="1:12" hidden="1">
      <c r="A2631" s="66"/>
      <c r="B2631" s="69"/>
      <c r="C2631" s="55"/>
      <c r="D2631" s="12" t="s">
        <v>2</v>
      </c>
      <c r="E2631" s="38">
        <v>0</v>
      </c>
      <c r="F2631" s="40"/>
      <c r="G2631" s="40"/>
      <c r="H2631" s="40"/>
      <c r="I2631" s="40"/>
      <c r="J2631" s="5">
        <v>0</v>
      </c>
      <c r="K2631" s="5">
        <v>0</v>
      </c>
      <c r="L2631" s="5">
        <v>0</v>
      </c>
    </row>
    <row r="2632" spans="1:12" ht="37.5" hidden="1">
      <c r="A2632" s="66"/>
      <c r="B2632" s="69"/>
      <c r="C2632" s="55"/>
      <c r="D2632" s="12" t="s">
        <v>153</v>
      </c>
      <c r="E2632" s="38"/>
      <c r="F2632" s="40"/>
      <c r="G2632" s="40"/>
      <c r="H2632" s="40"/>
      <c r="I2632" s="40"/>
      <c r="J2632" s="5">
        <v>0</v>
      </c>
      <c r="K2632" s="5">
        <v>0</v>
      </c>
      <c r="L2632" s="5">
        <v>0</v>
      </c>
    </row>
    <row r="2633" spans="1:12" ht="37.5" hidden="1">
      <c r="A2633" s="66"/>
      <c r="B2633" s="69"/>
      <c r="C2633" s="55"/>
      <c r="D2633" s="12" t="s">
        <v>6</v>
      </c>
      <c r="E2633" s="38">
        <v>0</v>
      </c>
      <c r="F2633" s="40"/>
      <c r="G2633" s="40"/>
      <c r="H2633" s="40"/>
      <c r="I2633" s="40"/>
      <c r="J2633" s="5">
        <v>0</v>
      </c>
      <c r="K2633" s="5">
        <v>0</v>
      </c>
      <c r="L2633" s="5">
        <v>0</v>
      </c>
    </row>
    <row r="2634" spans="1:12" ht="56.25" hidden="1">
      <c r="A2634" s="66"/>
      <c r="B2634" s="69"/>
      <c r="C2634" s="55"/>
      <c r="D2634" s="13" t="s">
        <v>154</v>
      </c>
      <c r="E2634" s="38"/>
      <c r="F2634" s="40"/>
      <c r="G2634" s="40"/>
      <c r="H2634" s="40"/>
      <c r="I2634" s="40"/>
      <c r="J2634" s="5">
        <v>0</v>
      </c>
      <c r="K2634" s="5">
        <v>0</v>
      </c>
      <c r="L2634" s="5">
        <v>0</v>
      </c>
    </row>
    <row r="2635" spans="1:12" ht="75" hidden="1">
      <c r="A2635" s="66"/>
      <c r="B2635" s="69"/>
      <c r="C2635" s="55"/>
      <c r="D2635" s="13" t="s">
        <v>159</v>
      </c>
      <c r="E2635" s="38">
        <v>0</v>
      </c>
      <c r="F2635" s="40"/>
      <c r="G2635" s="40"/>
      <c r="H2635" s="40"/>
      <c r="I2635" s="40"/>
      <c r="J2635" s="5">
        <v>0</v>
      </c>
      <c r="K2635" s="5">
        <v>0</v>
      </c>
      <c r="L2635" s="5">
        <v>0</v>
      </c>
    </row>
    <row r="2636" spans="1:12" ht="56.25" hidden="1">
      <c r="A2636" s="66"/>
      <c r="B2636" s="69"/>
      <c r="C2636" s="55"/>
      <c r="D2636" s="13" t="s">
        <v>154</v>
      </c>
      <c r="E2636" s="38"/>
      <c r="F2636" s="40"/>
      <c r="G2636" s="40"/>
      <c r="H2636" s="40"/>
      <c r="I2636" s="40"/>
      <c r="J2636" s="5">
        <v>0</v>
      </c>
      <c r="K2636" s="5">
        <v>0</v>
      </c>
      <c r="L2636" s="5">
        <v>0</v>
      </c>
    </row>
    <row r="2637" spans="1:12" hidden="1">
      <c r="A2637" s="66"/>
      <c r="B2637" s="69"/>
      <c r="C2637" s="55"/>
      <c r="D2637" s="12" t="s">
        <v>162</v>
      </c>
      <c r="E2637" s="38">
        <v>0</v>
      </c>
      <c r="F2637" s="38" t="s">
        <v>166</v>
      </c>
      <c r="G2637" s="38" t="s">
        <v>166</v>
      </c>
      <c r="H2637" s="38" t="s">
        <v>166</v>
      </c>
      <c r="I2637" s="40"/>
      <c r="J2637" s="5">
        <v>0</v>
      </c>
      <c r="K2637" s="5" t="s">
        <v>166</v>
      </c>
      <c r="L2637" s="5" t="s">
        <v>166</v>
      </c>
    </row>
    <row r="2638" spans="1:12" ht="37.5" hidden="1">
      <c r="A2638" s="67"/>
      <c r="B2638" s="70"/>
      <c r="C2638" s="56"/>
      <c r="D2638" s="12" t="s">
        <v>163</v>
      </c>
      <c r="E2638" s="38">
        <v>0</v>
      </c>
      <c r="F2638" s="38" t="s">
        <v>166</v>
      </c>
      <c r="G2638" s="38" t="s">
        <v>166</v>
      </c>
      <c r="H2638" s="38" t="s">
        <v>166</v>
      </c>
      <c r="I2638" s="40"/>
      <c r="J2638" s="5">
        <v>0</v>
      </c>
      <c r="K2638" s="5" t="s">
        <v>166</v>
      </c>
      <c r="L2638" s="5" t="s">
        <v>166</v>
      </c>
    </row>
    <row r="2639" spans="1:12">
      <c r="A2639" s="65" t="s">
        <v>603</v>
      </c>
      <c r="B2639" s="68" t="s">
        <v>604</v>
      </c>
      <c r="C2639" s="55" t="s">
        <v>3</v>
      </c>
      <c r="D2639" s="11" t="s">
        <v>1</v>
      </c>
      <c r="E2639" s="38">
        <f>E2640+E2642+E2644+E2646+E2647</f>
        <v>0</v>
      </c>
      <c r="F2639" s="38" t="s">
        <v>166</v>
      </c>
      <c r="G2639" s="38" t="s">
        <v>166</v>
      </c>
      <c r="H2639" s="38" t="s">
        <v>166</v>
      </c>
      <c r="I2639" s="38">
        <f>I2640+I2642+I2644+I2646+I2647</f>
        <v>0</v>
      </c>
      <c r="J2639" s="5">
        <v>0</v>
      </c>
      <c r="K2639" s="5" t="s">
        <v>166</v>
      </c>
      <c r="L2639" s="5" t="s">
        <v>166</v>
      </c>
    </row>
    <row r="2640" spans="1:12">
      <c r="A2640" s="66"/>
      <c r="B2640" s="69"/>
      <c r="C2640" s="55"/>
      <c r="D2640" s="12" t="s">
        <v>2</v>
      </c>
      <c r="E2640" s="38">
        <v>0</v>
      </c>
      <c r="F2640" s="38">
        <v>0</v>
      </c>
      <c r="G2640" s="38">
        <v>0</v>
      </c>
      <c r="H2640" s="38">
        <v>0</v>
      </c>
      <c r="I2640" s="38">
        <v>0</v>
      </c>
      <c r="J2640" s="5">
        <v>0</v>
      </c>
      <c r="K2640" s="5">
        <v>0</v>
      </c>
      <c r="L2640" s="5">
        <v>0</v>
      </c>
    </row>
    <row r="2641" spans="1:12" ht="37.5">
      <c r="A2641" s="66"/>
      <c r="B2641" s="69"/>
      <c r="C2641" s="55"/>
      <c r="D2641" s="12" t="s">
        <v>153</v>
      </c>
      <c r="E2641" s="38">
        <v>0</v>
      </c>
      <c r="F2641" s="38">
        <v>0</v>
      </c>
      <c r="G2641" s="38">
        <v>0</v>
      </c>
      <c r="H2641" s="38">
        <v>0</v>
      </c>
      <c r="I2641" s="38">
        <v>0</v>
      </c>
      <c r="J2641" s="5">
        <v>0</v>
      </c>
      <c r="K2641" s="5">
        <v>0</v>
      </c>
      <c r="L2641" s="5">
        <v>0</v>
      </c>
    </row>
    <row r="2642" spans="1:12" ht="37.5">
      <c r="A2642" s="66"/>
      <c r="B2642" s="69"/>
      <c r="C2642" s="55"/>
      <c r="D2642" s="12" t="s">
        <v>6</v>
      </c>
      <c r="E2642" s="38">
        <v>0</v>
      </c>
      <c r="F2642" s="38">
        <v>0</v>
      </c>
      <c r="G2642" s="38">
        <v>0</v>
      </c>
      <c r="H2642" s="38">
        <v>0</v>
      </c>
      <c r="I2642" s="38">
        <v>0</v>
      </c>
      <c r="J2642" s="5">
        <v>0</v>
      </c>
      <c r="K2642" s="5">
        <v>0</v>
      </c>
      <c r="L2642" s="5">
        <v>0</v>
      </c>
    </row>
    <row r="2643" spans="1:12" ht="56.25">
      <c r="A2643" s="66"/>
      <c r="B2643" s="69"/>
      <c r="C2643" s="55"/>
      <c r="D2643" s="13" t="s">
        <v>154</v>
      </c>
      <c r="E2643" s="38">
        <v>0</v>
      </c>
      <c r="F2643" s="38">
        <v>0</v>
      </c>
      <c r="G2643" s="38">
        <v>0</v>
      </c>
      <c r="H2643" s="38">
        <v>0</v>
      </c>
      <c r="I2643" s="38">
        <v>0</v>
      </c>
      <c r="J2643" s="5">
        <v>0</v>
      </c>
      <c r="K2643" s="5">
        <v>0</v>
      </c>
      <c r="L2643" s="5">
        <v>0</v>
      </c>
    </row>
    <row r="2644" spans="1:12" ht="75">
      <c r="A2644" s="66"/>
      <c r="B2644" s="69"/>
      <c r="C2644" s="55"/>
      <c r="D2644" s="13" t="s">
        <v>159</v>
      </c>
      <c r="E2644" s="38">
        <v>0</v>
      </c>
      <c r="F2644" s="38">
        <v>0</v>
      </c>
      <c r="G2644" s="38">
        <v>0</v>
      </c>
      <c r="H2644" s="38">
        <v>0</v>
      </c>
      <c r="I2644" s="38">
        <v>0</v>
      </c>
      <c r="J2644" s="5">
        <v>0</v>
      </c>
      <c r="K2644" s="5">
        <v>0</v>
      </c>
      <c r="L2644" s="5">
        <v>0</v>
      </c>
    </row>
    <row r="2645" spans="1:12" ht="56.25">
      <c r="A2645" s="66"/>
      <c r="B2645" s="69"/>
      <c r="C2645" s="55"/>
      <c r="D2645" s="13" t="s">
        <v>154</v>
      </c>
      <c r="E2645" s="38">
        <v>0</v>
      </c>
      <c r="F2645" s="38">
        <v>0</v>
      </c>
      <c r="G2645" s="38">
        <v>0</v>
      </c>
      <c r="H2645" s="38">
        <v>0</v>
      </c>
      <c r="I2645" s="38">
        <v>0</v>
      </c>
      <c r="J2645" s="5">
        <v>0</v>
      </c>
      <c r="K2645" s="5">
        <v>0</v>
      </c>
      <c r="L2645" s="5">
        <v>0</v>
      </c>
    </row>
    <row r="2646" spans="1:12">
      <c r="A2646" s="66"/>
      <c r="B2646" s="69"/>
      <c r="C2646" s="55"/>
      <c r="D2646" s="12" t="s">
        <v>162</v>
      </c>
      <c r="E2646" s="38">
        <v>0</v>
      </c>
      <c r="F2646" s="38" t="s">
        <v>166</v>
      </c>
      <c r="G2646" s="38" t="s">
        <v>166</v>
      </c>
      <c r="H2646" s="38" t="s">
        <v>166</v>
      </c>
      <c r="I2646" s="38">
        <v>0</v>
      </c>
      <c r="J2646" s="5">
        <v>0</v>
      </c>
      <c r="K2646" s="5" t="s">
        <v>166</v>
      </c>
      <c r="L2646" s="5" t="s">
        <v>166</v>
      </c>
    </row>
    <row r="2647" spans="1:12" ht="37.5">
      <c r="A2647" s="67"/>
      <c r="B2647" s="70"/>
      <c r="C2647" s="56"/>
      <c r="D2647" s="12" t="s">
        <v>163</v>
      </c>
      <c r="E2647" s="38">
        <v>0</v>
      </c>
      <c r="F2647" s="38" t="s">
        <v>166</v>
      </c>
      <c r="G2647" s="38" t="s">
        <v>166</v>
      </c>
      <c r="H2647" s="38" t="s">
        <v>166</v>
      </c>
      <c r="I2647" s="38">
        <v>0</v>
      </c>
      <c r="J2647" s="5">
        <v>0</v>
      </c>
      <c r="K2647" s="5" t="s">
        <v>166</v>
      </c>
      <c r="L2647" s="5" t="s">
        <v>166</v>
      </c>
    </row>
    <row r="2648" spans="1:12">
      <c r="A2648" s="65" t="s">
        <v>605</v>
      </c>
      <c r="B2648" s="68" t="s">
        <v>606</v>
      </c>
      <c r="C2648" s="55" t="s">
        <v>3</v>
      </c>
      <c r="D2648" s="11" t="s">
        <v>1</v>
      </c>
      <c r="E2648" s="38">
        <f>E2649+E2651+E2653+E2655+E2656</f>
        <v>0</v>
      </c>
      <c r="F2648" s="38" t="s">
        <v>166</v>
      </c>
      <c r="G2648" s="38" t="s">
        <v>166</v>
      </c>
      <c r="H2648" s="38" t="s">
        <v>166</v>
      </c>
      <c r="I2648" s="38">
        <f>I2649+I2651+I2653+I2655+I2656</f>
        <v>0</v>
      </c>
      <c r="J2648" s="5">
        <v>0</v>
      </c>
      <c r="K2648" s="5" t="s">
        <v>166</v>
      </c>
      <c r="L2648" s="5" t="s">
        <v>166</v>
      </c>
    </row>
    <row r="2649" spans="1:12">
      <c r="A2649" s="66"/>
      <c r="B2649" s="69"/>
      <c r="C2649" s="55"/>
      <c r="D2649" s="12" t="s">
        <v>2</v>
      </c>
      <c r="E2649" s="38">
        <v>0</v>
      </c>
      <c r="F2649" s="38">
        <v>0</v>
      </c>
      <c r="G2649" s="38">
        <v>0</v>
      </c>
      <c r="H2649" s="38">
        <v>0</v>
      </c>
      <c r="I2649" s="38">
        <v>0</v>
      </c>
      <c r="J2649" s="5">
        <v>0</v>
      </c>
      <c r="K2649" s="5">
        <v>0</v>
      </c>
      <c r="L2649" s="5">
        <v>0</v>
      </c>
    </row>
    <row r="2650" spans="1:12" ht="37.5">
      <c r="A2650" s="66"/>
      <c r="B2650" s="69"/>
      <c r="C2650" s="55"/>
      <c r="D2650" s="12" t="s">
        <v>153</v>
      </c>
      <c r="E2650" s="38">
        <v>0</v>
      </c>
      <c r="F2650" s="38">
        <v>0</v>
      </c>
      <c r="G2650" s="38">
        <v>0</v>
      </c>
      <c r="H2650" s="38">
        <v>0</v>
      </c>
      <c r="I2650" s="38">
        <v>0</v>
      </c>
      <c r="J2650" s="5">
        <v>0</v>
      </c>
      <c r="K2650" s="5">
        <v>0</v>
      </c>
      <c r="L2650" s="5">
        <v>0</v>
      </c>
    </row>
    <row r="2651" spans="1:12" ht="37.5">
      <c r="A2651" s="66"/>
      <c r="B2651" s="69"/>
      <c r="C2651" s="55"/>
      <c r="D2651" s="12" t="s">
        <v>6</v>
      </c>
      <c r="E2651" s="38">
        <v>0</v>
      </c>
      <c r="F2651" s="38">
        <v>0</v>
      </c>
      <c r="G2651" s="38">
        <v>0</v>
      </c>
      <c r="H2651" s="38">
        <v>0</v>
      </c>
      <c r="I2651" s="38">
        <v>0</v>
      </c>
      <c r="J2651" s="5">
        <v>0</v>
      </c>
      <c r="K2651" s="5">
        <v>0</v>
      </c>
      <c r="L2651" s="5">
        <v>0</v>
      </c>
    </row>
    <row r="2652" spans="1:12" ht="56.25">
      <c r="A2652" s="66"/>
      <c r="B2652" s="69"/>
      <c r="C2652" s="55"/>
      <c r="D2652" s="13" t="s">
        <v>154</v>
      </c>
      <c r="E2652" s="38">
        <v>0</v>
      </c>
      <c r="F2652" s="38">
        <v>0</v>
      </c>
      <c r="G2652" s="38">
        <v>0</v>
      </c>
      <c r="H2652" s="38">
        <v>0</v>
      </c>
      <c r="I2652" s="38">
        <v>0</v>
      </c>
      <c r="J2652" s="5">
        <v>0</v>
      </c>
      <c r="K2652" s="5">
        <v>0</v>
      </c>
      <c r="L2652" s="5">
        <v>0</v>
      </c>
    </row>
    <row r="2653" spans="1:12" ht="75">
      <c r="A2653" s="66"/>
      <c r="B2653" s="69"/>
      <c r="C2653" s="55"/>
      <c r="D2653" s="13" t="s">
        <v>159</v>
      </c>
      <c r="E2653" s="38">
        <v>0</v>
      </c>
      <c r="F2653" s="38">
        <v>0</v>
      </c>
      <c r="G2653" s="38">
        <v>0</v>
      </c>
      <c r="H2653" s="38">
        <v>0</v>
      </c>
      <c r="I2653" s="38">
        <v>0</v>
      </c>
      <c r="J2653" s="5">
        <v>0</v>
      </c>
      <c r="K2653" s="5">
        <v>0</v>
      </c>
      <c r="L2653" s="5">
        <v>0</v>
      </c>
    </row>
    <row r="2654" spans="1:12" ht="56.25">
      <c r="A2654" s="66"/>
      <c r="B2654" s="69"/>
      <c r="C2654" s="55"/>
      <c r="D2654" s="13" t="s">
        <v>154</v>
      </c>
      <c r="E2654" s="38">
        <v>0</v>
      </c>
      <c r="F2654" s="38">
        <v>0</v>
      </c>
      <c r="G2654" s="38">
        <v>0</v>
      </c>
      <c r="H2654" s="38">
        <v>0</v>
      </c>
      <c r="I2654" s="38">
        <v>0</v>
      </c>
      <c r="J2654" s="5">
        <v>0</v>
      </c>
      <c r="K2654" s="5">
        <v>0</v>
      </c>
      <c r="L2654" s="5">
        <v>0</v>
      </c>
    </row>
    <row r="2655" spans="1:12">
      <c r="A2655" s="66"/>
      <c r="B2655" s="69"/>
      <c r="C2655" s="55"/>
      <c r="D2655" s="12" t="s">
        <v>162</v>
      </c>
      <c r="E2655" s="38">
        <v>0</v>
      </c>
      <c r="F2655" s="38" t="s">
        <v>166</v>
      </c>
      <c r="G2655" s="38" t="s">
        <v>166</v>
      </c>
      <c r="H2655" s="38" t="s">
        <v>166</v>
      </c>
      <c r="I2655" s="38">
        <v>0</v>
      </c>
      <c r="J2655" s="5">
        <v>0</v>
      </c>
      <c r="K2655" s="5" t="s">
        <v>166</v>
      </c>
      <c r="L2655" s="5" t="s">
        <v>166</v>
      </c>
    </row>
    <row r="2656" spans="1:12" ht="37.5">
      <c r="A2656" s="67"/>
      <c r="B2656" s="70"/>
      <c r="C2656" s="56"/>
      <c r="D2656" s="12" t="s">
        <v>163</v>
      </c>
      <c r="E2656" s="38">
        <v>0</v>
      </c>
      <c r="F2656" s="38" t="s">
        <v>166</v>
      </c>
      <c r="G2656" s="38" t="s">
        <v>166</v>
      </c>
      <c r="H2656" s="38" t="s">
        <v>166</v>
      </c>
      <c r="I2656" s="38">
        <v>0</v>
      </c>
      <c r="J2656" s="5">
        <v>0</v>
      </c>
      <c r="K2656" s="5" t="s">
        <v>166</v>
      </c>
      <c r="L2656" s="5" t="s">
        <v>166</v>
      </c>
    </row>
    <row r="2657" spans="1:12">
      <c r="A2657" s="65" t="s">
        <v>607</v>
      </c>
      <c r="B2657" s="68" t="s">
        <v>608</v>
      </c>
      <c r="C2657" s="55" t="s">
        <v>3</v>
      </c>
      <c r="D2657" s="11" t="s">
        <v>1</v>
      </c>
      <c r="E2657" s="38">
        <f>E2658+E2660+E2662+E2664+E2665</f>
        <v>0</v>
      </c>
      <c r="F2657" s="38" t="s">
        <v>166</v>
      </c>
      <c r="G2657" s="38" t="s">
        <v>166</v>
      </c>
      <c r="H2657" s="38" t="s">
        <v>166</v>
      </c>
      <c r="I2657" s="38">
        <f>I2658+I2660+I2662+I2664+I2665</f>
        <v>0</v>
      </c>
      <c r="J2657" s="5">
        <v>0</v>
      </c>
      <c r="K2657" s="5" t="s">
        <v>166</v>
      </c>
      <c r="L2657" s="5" t="s">
        <v>166</v>
      </c>
    </row>
    <row r="2658" spans="1:12">
      <c r="A2658" s="66"/>
      <c r="B2658" s="69"/>
      <c r="C2658" s="55"/>
      <c r="D2658" s="12" t="s">
        <v>2</v>
      </c>
      <c r="E2658" s="38">
        <v>0</v>
      </c>
      <c r="F2658" s="38">
        <v>0</v>
      </c>
      <c r="G2658" s="38">
        <v>0</v>
      </c>
      <c r="H2658" s="38">
        <v>0</v>
      </c>
      <c r="I2658" s="38">
        <v>0</v>
      </c>
      <c r="J2658" s="5">
        <v>0</v>
      </c>
      <c r="K2658" s="5">
        <v>0</v>
      </c>
      <c r="L2658" s="5">
        <v>0</v>
      </c>
    </row>
    <row r="2659" spans="1:12" ht="37.5">
      <c r="A2659" s="66"/>
      <c r="B2659" s="69"/>
      <c r="C2659" s="55"/>
      <c r="D2659" s="12" t="s">
        <v>153</v>
      </c>
      <c r="E2659" s="38">
        <v>0</v>
      </c>
      <c r="F2659" s="38">
        <v>0</v>
      </c>
      <c r="G2659" s="38">
        <v>0</v>
      </c>
      <c r="H2659" s="38">
        <v>0</v>
      </c>
      <c r="I2659" s="38">
        <v>0</v>
      </c>
      <c r="J2659" s="5">
        <v>0</v>
      </c>
      <c r="K2659" s="5">
        <v>0</v>
      </c>
      <c r="L2659" s="5">
        <v>0</v>
      </c>
    </row>
    <row r="2660" spans="1:12" ht="37.5">
      <c r="A2660" s="66"/>
      <c r="B2660" s="69"/>
      <c r="C2660" s="55"/>
      <c r="D2660" s="12" t="s">
        <v>6</v>
      </c>
      <c r="E2660" s="38">
        <v>0</v>
      </c>
      <c r="F2660" s="38">
        <v>0</v>
      </c>
      <c r="G2660" s="38">
        <v>0</v>
      </c>
      <c r="H2660" s="38">
        <v>0</v>
      </c>
      <c r="I2660" s="38">
        <v>0</v>
      </c>
      <c r="J2660" s="5">
        <v>0</v>
      </c>
      <c r="K2660" s="5">
        <v>0</v>
      </c>
      <c r="L2660" s="5">
        <v>0</v>
      </c>
    </row>
    <row r="2661" spans="1:12" ht="56.25">
      <c r="A2661" s="66"/>
      <c r="B2661" s="69"/>
      <c r="C2661" s="55"/>
      <c r="D2661" s="13" t="s">
        <v>154</v>
      </c>
      <c r="E2661" s="38">
        <v>0</v>
      </c>
      <c r="F2661" s="38">
        <v>0</v>
      </c>
      <c r="G2661" s="38">
        <v>0</v>
      </c>
      <c r="H2661" s="38">
        <v>0</v>
      </c>
      <c r="I2661" s="38">
        <v>0</v>
      </c>
      <c r="J2661" s="5">
        <v>0</v>
      </c>
      <c r="K2661" s="5">
        <v>0</v>
      </c>
      <c r="L2661" s="5">
        <v>0</v>
      </c>
    </row>
    <row r="2662" spans="1:12" ht="75">
      <c r="A2662" s="66"/>
      <c r="B2662" s="69"/>
      <c r="C2662" s="55"/>
      <c r="D2662" s="13" t="s">
        <v>159</v>
      </c>
      <c r="E2662" s="38">
        <v>0</v>
      </c>
      <c r="F2662" s="38">
        <v>0</v>
      </c>
      <c r="G2662" s="38">
        <v>0</v>
      </c>
      <c r="H2662" s="38">
        <v>0</v>
      </c>
      <c r="I2662" s="38">
        <v>0</v>
      </c>
      <c r="J2662" s="5">
        <v>0</v>
      </c>
      <c r="K2662" s="5">
        <v>0</v>
      </c>
      <c r="L2662" s="5">
        <v>0</v>
      </c>
    </row>
    <row r="2663" spans="1:12" ht="56.25">
      <c r="A2663" s="66"/>
      <c r="B2663" s="69"/>
      <c r="C2663" s="55"/>
      <c r="D2663" s="13" t="s">
        <v>154</v>
      </c>
      <c r="E2663" s="38">
        <v>0</v>
      </c>
      <c r="F2663" s="38">
        <v>0</v>
      </c>
      <c r="G2663" s="38">
        <v>0</v>
      </c>
      <c r="H2663" s="38">
        <v>0</v>
      </c>
      <c r="I2663" s="38">
        <v>0</v>
      </c>
      <c r="J2663" s="5">
        <v>0</v>
      </c>
      <c r="K2663" s="5">
        <v>0</v>
      </c>
      <c r="L2663" s="5">
        <v>0</v>
      </c>
    </row>
    <row r="2664" spans="1:12">
      <c r="A2664" s="66"/>
      <c r="B2664" s="69"/>
      <c r="C2664" s="55"/>
      <c r="D2664" s="12" t="s">
        <v>162</v>
      </c>
      <c r="E2664" s="38">
        <v>0</v>
      </c>
      <c r="F2664" s="38" t="s">
        <v>166</v>
      </c>
      <c r="G2664" s="38" t="s">
        <v>166</v>
      </c>
      <c r="H2664" s="38" t="s">
        <v>166</v>
      </c>
      <c r="I2664" s="38">
        <v>0</v>
      </c>
      <c r="J2664" s="5">
        <v>0</v>
      </c>
      <c r="K2664" s="5" t="s">
        <v>166</v>
      </c>
      <c r="L2664" s="5" t="s">
        <v>166</v>
      </c>
    </row>
    <row r="2665" spans="1:12" ht="37.5">
      <c r="A2665" s="67"/>
      <c r="B2665" s="70"/>
      <c r="C2665" s="56"/>
      <c r="D2665" s="12" t="s">
        <v>163</v>
      </c>
      <c r="E2665" s="38">
        <v>0</v>
      </c>
      <c r="F2665" s="38" t="s">
        <v>166</v>
      </c>
      <c r="G2665" s="38" t="s">
        <v>166</v>
      </c>
      <c r="H2665" s="38" t="s">
        <v>166</v>
      </c>
      <c r="I2665" s="38">
        <v>0</v>
      </c>
      <c r="J2665" s="5">
        <v>0</v>
      </c>
      <c r="K2665" s="5" t="s">
        <v>166</v>
      </c>
      <c r="L2665" s="5" t="s">
        <v>166</v>
      </c>
    </row>
    <row r="2666" spans="1:12">
      <c r="A2666" s="65" t="s">
        <v>609</v>
      </c>
      <c r="B2666" s="68" t="s">
        <v>610</v>
      </c>
      <c r="C2666" s="55" t="s">
        <v>3</v>
      </c>
      <c r="D2666" s="11" t="s">
        <v>1</v>
      </c>
      <c r="E2666" s="38">
        <f>E2667+E2669+E2671+E2673+E2674</f>
        <v>0</v>
      </c>
      <c r="F2666" s="38" t="s">
        <v>166</v>
      </c>
      <c r="G2666" s="38" t="s">
        <v>166</v>
      </c>
      <c r="H2666" s="38" t="s">
        <v>166</v>
      </c>
      <c r="I2666" s="38">
        <f>I2667+I2669+I2671+I2673+I2674</f>
        <v>0</v>
      </c>
      <c r="J2666" s="5">
        <v>0</v>
      </c>
      <c r="K2666" s="5" t="s">
        <v>166</v>
      </c>
      <c r="L2666" s="5" t="s">
        <v>166</v>
      </c>
    </row>
    <row r="2667" spans="1:12">
      <c r="A2667" s="66"/>
      <c r="B2667" s="69"/>
      <c r="C2667" s="55"/>
      <c r="D2667" s="12" t="s">
        <v>2</v>
      </c>
      <c r="E2667" s="38">
        <v>0</v>
      </c>
      <c r="F2667" s="38">
        <v>0</v>
      </c>
      <c r="G2667" s="38">
        <v>0</v>
      </c>
      <c r="H2667" s="38">
        <v>0</v>
      </c>
      <c r="I2667" s="38">
        <v>0</v>
      </c>
      <c r="J2667" s="5">
        <v>0</v>
      </c>
      <c r="K2667" s="5">
        <v>0</v>
      </c>
      <c r="L2667" s="5">
        <v>0</v>
      </c>
    </row>
    <row r="2668" spans="1:12" ht="37.5">
      <c r="A2668" s="66"/>
      <c r="B2668" s="69"/>
      <c r="C2668" s="55"/>
      <c r="D2668" s="12" t="s">
        <v>153</v>
      </c>
      <c r="E2668" s="38">
        <v>0</v>
      </c>
      <c r="F2668" s="38">
        <v>0</v>
      </c>
      <c r="G2668" s="38">
        <v>0</v>
      </c>
      <c r="H2668" s="38">
        <v>0</v>
      </c>
      <c r="I2668" s="38">
        <v>0</v>
      </c>
      <c r="J2668" s="5">
        <v>0</v>
      </c>
      <c r="K2668" s="5">
        <v>0</v>
      </c>
      <c r="L2668" s="5">
        <v>0</v>
      </c>
    </row>
    <row r="2669" spans="1:12" ht="37.5">
      <c r="A2669" s="66"/>
      <c r="B2669" s="69"/>
      <c r="C2669" s="55"/>
      <c r="D2669" s="12" t="s">
        <v>6</v>
      </c>
      <c r="E2669" s="38">
        <v>0</v>
      </c>
      <c r="F2669" s="38">
        <v>0</v>
      </c>
      <c r="G2669" s="38">
        <v>0</v>
      </c>
      <c r="H2669" s="38">
        <v>0</v>
      </c>
      <c r="I2669" s="38">
        <v>0</v>
      </c>
      <c r="J2669" s="5">
        <v>0</v>
      </c>
      <c r="K2669" s="5">
        <v>0</v>
      </c>
      <c r="L2669" s="5">
        <v>0</v>
      </c>
    </row>
    <row r="2670" spans="1:12" ht="56.25">
      <c r="A2670" s="66"/>
      <c r="B2670" s="69"/>
      <c r="C2670" s="55"/>
      <c r="D2670" s="13" t="s">
        <v>154</v>
      </c>
      <c r="E2670" s="38">
        <v>0</v>
      </c>
      <c r="F2670" s="38">
        <v>0</v>
      </c>
      <c r="G2670" s="38">
        <v>0</v>
      </c>
      <c r="H2670" s="38">
        <v>0</v>
      </c>
      <c r="I2670" s="38">
        <v>0</v>
      </c>
      <c r="J2670" s="5">
        <v>0</v>
      </c>
      <c r="K2670" s="5">
        <v>0</v>
      </c>
      <c r="L2670" s="5">
        <v>0</v>
      </c>
    </row>
    <row r="2671" spans="1:12" ht="75">
      <c r="A2671" s="66"/>
      <c r="B2671" s="69"/>
      <c r="C2671" s="55"/>
      <c r="D2671" s="13" t="s">
        <v>159</v>
      </c>
      <c r="E2671" s="38">
        <v>0</v>
      </c>
      <c r="F2671" s="38">
        <v>0</v>
      </c>
      <c r="G2671" s="38">
        <v>0</v>
      </c>
      <c r="H2671" s="38">
        <v>0</v>
      </c>
      <c r="I2671" s="38">
        <v>0</v>
      </c>
      <c r="J2671" s="5">
        <v>0</v>
      </c>
      <c r="K2671" s="5">
        <v>0</v>
      </c>
      <c r="L2671" s="5">
        <v>0</v>
      </c>
    </row>
    <row r="2672" spans="1:12" ht="56.25">
      <c r="A2672" s="66"/>
      <c r="B2672" s="69"/>
      <c r="C2672" s="55"/>
      <c r="D2672" s="13" t="s">
        <v>154</v>
      </c>
      <c r="E2672" s="38">
        <v>0</v>
      </c>
      <c r="F2672" s="38">
        <v>0</v>
      </c>
      <c r="G2672" s="38">
        <v>0</v>
      </c>
      <c r="H2672" s="38">
        <v>0</v>
      </c>
      <c r="I2672" s="38">
        <v>0</v>
      </c>
      <c r="J2672" s="5">
        <v>0</v>
      </c>
      <c r="K2672" s="5">
        <v>0</v>
      </c>
      <c r="L2672" s="5">
        <v>0</v>
      </c>
    </row>
    <row r="2673" spans="1:12">
      <c r="A2673" s="66"/>
      <c r="B2673" s="69"/>
      <c r="C2673" s="55"/>
      <c r="D2673" s="12" t="s">
        <v>162</v>
      </c>
      <c r="E2673" s="38">
        <v>0</v>
      </c>
      <c r="F2673" s="38" t="s">
        <v>166</v>
      </c>
      <c r="G2673" s="38" t="s">
        <v>166</v>
      </c>
      <c r="H2673" s="38" t="s">
        <v>166</v>
      </c>
      <c r="I2673" s="38">
        <v>0</v>
      </c>
      <c r="J2673" s="5">
        <v>0</v>
      </c>
      <c r="K2673" s="5" t="s">
        <v>166</v>
      </c>
      <c r="L2673" s="5" t="s">
        <v>166</v>
      </c>
    </row>
    <row r="2674" spans="1:12" ht="37.5">
      <c r="A2674" s="67"/>
      <c r="B2674" s="70"/>
      <c r="C2674" s="56"/>
      <c r="D2674" s="12" t="s">
        <v>163</v>
      </c>
      <c r="E2674" s="38">
        <v>0</v>
      </c>
      <c r="F2674" s="38" t="s">
        <v>166</v>
      </c>
      <c r="G2674" s="38" t="s">
        <v>166</v>
      </c>
      <c r="H2674" s="38" t="s">
        <v>166</v>
      </c>
      <c r="I2674" s="38">
        <v>0</v>
      </c>
      <c r="J2674" s="5">
        <v>0</v>
      </c>
      <c r="K2674" s="5" t="s">
        <v>166</v>
      </c>
      <c r="L2674" s="5" t="s">
        <v>166</v>
      </c>
    </row>
    <row r="2675" spans="1:12">
      <c r="A2675" s="65" t="s">
        <v>611</v>
      </c>
      <c r="B2675" s="68" t="s">
        <v>612</v>
      </c>
      <c r="C2675" s="55" t="s">
        <v>3</v>
      </c>
      <c r="D2675" s="11" t="s">
        <v>1</v>
      </c>
      <c r="E2675" s="38">
        <f>E2676+E2678+E2680+E2682+E2683</f>
        <v>0</v>
      </c>
      <c r="F2675" s="38" t="s">
        <v>166</v>
      </c>
      <c r="G2675" s="38" t="s">
        <v>166</v>
      </c>
      <c r="H2675" s="38" t="s">
        <v>166</v>
      </c>
      <c r="I2675" s="38">
        <f>I2676+I2678+I2680+I2682+I2683</f>
        <v>0</v>
      </c>
      <c r="J2675" s="5">
        <v>0</v>
      </c>
      <c r="K2675" s="5" t="s">
        <v>166</v>
      </c>
      <c r="L2675" s="5" t="s">
        <v>166</v>
      </c>
    </row>
    <row r="2676" spans="1:12">
      <c r="A2676" s="66"/>
      <c r="B2676" s="69"/>
      <c r="C2676" s="55"/>
      <c r="D2676" s="12" t="s">
        <v>2</v>
      </c>
      <c r="E2676" s="38">
        <v>0</v>
      </c>
      <c r="F2676" s="38">
        <v>0</v>
      </c>
      <c r="G2676" s="38">
        <v>0</v>
      </c>
      <c r="H2676" s="38">
        <v>0</v>
      </c>
      <c r="I2676" s="38">
        <v>0</v>
      </c>
      <c r="J2676" s="5">
        <v>0</v>
      </c>
      <c r="K2676" s="5">
        <v>0</v>
      </c>
      <c r="L2676" s="5">
        <v>0</v>
      </c>
    </row>
    <row r="2677" spans="1:12" ht="37.5">
      <c r="A2677" s="66"/>
      <c r="B2677" s="69"/>
      <c r="C2677" s="55"/>
      <c r="D2677" s="12" t="s">
        <v>153</v>
      </c>
      <c r="E2677" s="38">
        <v>0</v>
      </c>
      <c r="F2677" s="38">
        <v>0</v>
      </c>
      <c r="G2677" s="38">
        <v>0</v>
      </c>
      <c r="H2677" s="38">
        <v>0</v>
      </c>
      <c r="I2677" s="38">
        <v>0</v>
      </c>
      <c r="J2677" s="5">
        <v>0</v>
      </c>
      <c r="K2677" s="5">
        <v>0</v>
      </c>
      <c r="L2677" s="5">
        <v>0</v>
      </c>
    </row>
    <row r="2678" spans="1:12" ht="37.5">
      <c r="A2678" s="66"/>
      <c r="B2678" s="69"/>
      <c r="C2678" s="55"/>
      <c r="D2678" s="12" t="s">
        <v>6</v>
      </c>
      <c r="E2678" s="38">
        <v>0</v>
      </c>
      <c r="F2678" s="38">
        <v>0</v>
      </c>
      <c r="G2678" s="38">
        <v>0</v>
      </c>
      <c r="H2678" s="38">
        <v>0</v>
      </c>
      <c r="I2678" s="38">
        <v>0</v>
      </c>
      <c r="J2678" s="5">
        <v>0</v>
      </c>
      <c r="K2678" s="5">
        <v>0</v>
      </c>
      <c r="L2678" s="5">
        <v>0</v>
      </c>
    </row>
    <row r="2679" spans="1:12" ht="56.25">
      <c r="A2679" s="66"/>
      <c r="B2679" s="69"/>
      <c r="C2679" s="55"/>
      <c r="D2679" s="13" t="s">
        <v>154</v>
      </c>
      <c r="E2679" s="38">
        <v>0</v>
      </c>
      <c r="F2679" s="38">
        <v>0</v>
      </c>
      <c r="G2679" s="38">
        <v>0</v>
      </c>
      <c r="H2679" s="38">
        <v>0</v>
      </c>
      <c r="I2679" s="38">
        <v>0</v>
      </c>
      <c r="J2679" s="5">
        <v>0</v>
      </c>
      <c r="K2679" s="5">
        <v>0</v>
      </c>
      <c r="L2679" s="5">
        <v>0</v>
      </c>
    </row>
    <row r="2680" spans="1:12" ht="75">
      <c r="A2680" s="66"/>
      <c r="B2680" s="69"/>
      <c r="C2680" s="55"/>
      <c r="D2680" s="13" t="s">
        <v>159</v>
      </c>
      <c r="E2680" s="38">
        <v>0</v>
      </c>
      <c r="F2680" s="38">
        <v>0</v>
      </c>
      <c r="G2680" s="38">
        <v>0</v>
      </c>
      <c r="H2680" s="38">
        <v>0</v>
      </c>
      <c r="I2680" s="38">
        <v>0</v>
      </c>
      <c r="J2680" s="5">
        <v>0</v>
      </c>
      <c r="K2680" s="5">
        <v>0</v>
      </c>
      <c r="L2680" s="5">
        <v>0</v>
      </c>
    </row>
    <row r="2681" spans="1:12" ht="56.25">
      <c r="A2681" s="66"/>
      <c r="B2681" s="69"/>
      <c r="C2681" s="55"/>
      <c r="D2681" s="13" t="s">
        <v>154</v>
      </c>
      <c r="E2681" s="38">
        <v>0</v>
      </c>
      <c r="F2681" s="38">
        <v>0</v>
      </c>
      <c r="G2681" s="38">
        <v>0</v>
      </c>
      <c r="H2681" s="38">
        <v>0</v>
      </c>
      <c r="I2681" s="38">
        <v>0</v>
      </c>
      <c r="J2681" s="5">
        <v>0</v>
      </c>
      <c r="K2681" s="5">
        <v>0</v>
      </c>
      <c r="L2681" s="5">
        <v>0</v>
      </c>
    </row>
    <row r="2682" spans="1:12">
      <c r="A2682" s="66"/>
      <c r="B2682" s="69"/>
      <c r="C2682" s="55"/>
      <c r="D2682" s="12" t="s">
        <v>162</v>
      </c>
      <c r="E2682" s="38">
        <v>0</v>
      </c>
      <c r="F2682" s="38" t="s">
        <v>166</v>
      </c>
      <c r="G2682" s="38" t="s">
        <v>166</v>
      </c>
      <c r="H2682" s="38" t="s">
        <v>166</v>
      </c>
      <c r="I2682" s="38">
        <v>0</v>
      </c>
      <c r="J2682" s="5">
        <v>0</v>
      </c>
      <c r="K2682" s="5" t="s">
        <v>166</v>
      </c>
      <c r="L2682" s="5" t="s">
        <v>166</v>
      </c>
    </row>
    <row r="2683" spans="1:12" ht="37.5">
      <c r="A2683" s="67"/>
      <c r="B2683" s="70"/>
      <c r="C2683" s="56"/>
      <c r="D2683" s="12" t="s">
        <v>163</v>
      </c>
      <c r="E2683" s="38">
        <v>0</v>
      </c>
      <c r="F2683" s="38" t="s">
        <v>166</v>
      </c>
      <c r="G2683" s="38" t="s">
        <v>166</v>
      </c>
      <c r="H2683" s="38" t="s">
        <v>166</v>
      </c>
      <c r="I2683" s="38">
        <v>0</v>
      </c>
      <c r="J2683" s="5">
        <v>0</v>
      </c>
      <c r="K2683" s="5" t="s">
        <v>166</v>
      </c>
      <c r="L2683" s="5" t="s">
        <v>166</v>
      </c>
    </row>
    <row r="2684" spans="1:12">
      <c r="A2684" s="65" t="s">
        <v>613</v>
      </c>
      <c r="B2684" s="68" t="s">
        <v>614</v>
      </c>
      <c r="C2684" s="55" t="s">
        <v>3</v>
      </c>
      <c r="D2684" s="11" t="s">
        <v>1</v>
      </c>
      <c r="E2684" s="38">
        <f>E2685+E2687+E2689+E2691+E2692</f>
        <v>0</v>
      </c>
      <c r="F2684" s="38" t="s">
        <v>166</v>
      </c>
      <c r="G2684" s="38" t="s">
        <v>166</v>
      </c>
      <c r="H2684" s="38" t="s">
        <v>166</v>
      </c>
      <c r="I2684" s="38">
        <f>I2685+I2687+I2689+I2691+I2692</f>
        <v>0</v>
      </c>
      <c r="J2684" s="5">
        <v>0</v>
      </c>
      <c r="K2684" s="5" t="s">
        <v>166</v>
      </c>
      <c r="L2684" s="5" t="s">
        <v>166</v>
      </c>
    </row>
    <row r="2685" spans="1:12">
      <c r="A2685" s="66"/>
      <c r="B2685" s="69"/>
      <c r="C2685" s="55"/>
      <c r="D2685" s="12" t="s">
        <v>2</v>
      </c>
      <c r="E2685" s="38">
        <v>0</v>
      </c>
      <c r="F2685" s="38">
        <v>0</v>
      </c>
      <c r="G2685" s="38">
        <v>0</v>
      </c>
      <c r="H2685" s="38">
        <v>0</v>
      </c>
      <c r="I2685" s="38">
        <v>0</v>
      </c>
      <c r="J2685" s="5">
        <v>0</v>
      </c>
      <c r="K2685" s="5">
        <v>0</v>
      </c>
      <c r="L2685" s="5">
        <v>0</v>
      </c>
    </row>
    <row r="2686" spans="1:12" ht="37.5">
      <c r="A2686" s="66"/>
      <c r="B2686" s="69"/>
      <c r="C2686" s="55"/>
      <c r="D2686" s="12" t="s">
        <v>153</v>
      </c>
      <c r="E2686" s="38">
        <v>0</v>
      </c>
      <c r="F2686" s="38">
        <v>0</v>
      </c>
      <c r="G2686" s="38">
        <v>0</v>
      </c>
      <c r="H2686" s="38">
        <v>0</v>
      </c>
      <c r="I2686" s="38">
        <v>0</v>
      </c>
      <c r="J2686" s="5">
        <v>0</v>
      </c>
      <c r="K2686" s="5">
        <v>0</v>
      </c>
      <c r="L2686" s="5">
        <v>0</v>
      </c>
    </row>
    <row r="2687" spans="1:12" ht="37.5">
      <c r="A2687" s="66"/>
      <c r="B2687" s="69"/>
      <c r="C2687" s="55"/>
      <c r="D2687" s="12" t="s">
        <v>6</v>
      </c>
      <c r="E2687" s="38">
        <v>0</v>
      </c>
      <c r="F2687" s="38">
        <v>0</v>
      </c>
      <c r="G2687" s="38">
        <v>0</v>
      </c>
      <c r="H2687" s="38">
        <v>0</v>
      </c>
      <c r="I2687" s="38">
        <v>0</v>
      </c>
      <c r="J2687" s="5">
        <v>0</v>
      </c>
      <c r="K2687" s="5">
        <v>0</v>
      </c>
      <c r="L2687" s="5">
        <v>0</v>
      </c>
    </row>
    <row r="2688" spans="1:12" ht="56.25">
      <c r="A2688" s="66"/>
      <c r="B2688" s="69"/>
      <c r="C2688" s="55"/>
      <c r="D2688" s="13" t="s">
        <v>154</v>
      </c>
      <c r="E2688" s="38">
        <v>0</v>
      </c>
      <c r="F2688" s="38">
        <v>0</v>
      </c>
      <c r="G2688" s="38">
        <v>0</v>
      </c>
      <c r="H2688" s="38">
        <v>0</v>
      </c>
      <c r="I2688" s="38">
        <v>0</v>
      </c>
      <c r="J2688" s="5">
        <v>0</v>
      </c>
      <c r="K2688" s="5">
        <v>0</v>
      </c>
      <c r="L2688" s="5">
        <v>0</v>
      </c>
    </row>
    <row r="2689" spans="1:12" ht="75">
      <c r="A2689" s="66"/>
      <c r="B2689" s="69"/>
      <c r="C2689" s="55"/>
      <c r="D2689" s="13" t="s">
        <v>159</v>
      </c>
      <c r="E2689" s="38">
        <v>0</v>
      </c>
      <c r="F2689" s="38">
        <v>0</v>
      </c>
      <c r="G2689" s="38">
        <v>0</v>
      </c>
      <c r="H2689" s="38">
        <v>0</v>
      </c>
      <c r="I2689" s="38">
        <v>0</v>
      </c>
      <c r="J2689" s="5">
        <v>0</v>
      </c>
      <c r="K2689" s="5">
        <v>0</v>
      </c>
      <c r="L2689" s="5">
        <v>0</v>
      </c>
    </row>
    <row r="2690" spans="1:12" ht="56.25">
      <c r="A2690" s="66"/>
      <c r="B2690" s="69"/>
      <c r="C2690" s="55"/>
      <c r="D2690" s="13" t="s">
        <v>154</v>
      </c>
      <c r="E2690" s="38">
        <v>0</v>
      </c>
      <c r="F2690" s="38">
        <v>0</v>
      </c>
      <c r="G2690" s="38">
        <v>0</v>
      </c>
      <c r="H2690" s="38">
        <v>0</v>
      </c>
      <c r="I2690" s="38">
        <v>0</v>
      </c>
      <c r="J2690" s="5">
        <v>0</v>
      </c>
      <c r="K2690" s="5">
        <v>0</v>
      </c>
      <c r="L2690" s="5">
        <v>0</v>
      </c>
    </row>
    <row r="2691" spans="1:12">
      <c r="A2691" s="66"/>
      <c r="B2691" s="69"/>
      <c r="C2691" s="55"/>
      <c r="D2691" s="12" t="s">
        <v>162</v>
      </c>
      <c r="E2691" s="38">
        <v>0</v>
      </c>
      <c r="F2691" s="38" t="s">
        <v>166</v>
      </c>
      <c r="G2691" s="38" t="s">
        <v>166</v>
      </c>
      <c r="H2691" s="38" t="s">
        <v>166</v>
      </c>
      <c r="I2691" s="38">
        <v>0</v>
      </c>
      <c r="J2691" s="5">
        <v>0</v>
      </c>
      <c r="K2691" s="5" t="s">
        <v>166</v>
      </c>
      <c r="L2691" s="5" t="s">
        <v>166</v>
      </c>
    </row>
    <row r="2692" spans="1:12" ht="37.5">
      <c r="A2692" s="67"/>
      <c r="B2692" s="70"/>
      <c r="C2692" s="56"/>
      <c r="D2692" s="12" t="s">
        <v>163</v>
      </c>
      <c r="E2692" s="38">
        <v>0</v>
      </c>
      <c r="F2692" s="38" t="s">
        <v>166</v>
      </c>
      <c r="G2692" s="38" t="s">
        <v>166</v>
      </c>
      <c r="H2692" s="38" t="s">
        <v>166</v>
      </c>
      <c r="I2692" s="38">
        <v>0</v>
      </c>
      <c r="J2692" s="5">
        <v>0</v>
      </c>
      <c r="K2692" s="5" t="s">
        <v>166</v>
      </c>
      <c r="L2692" s="5" t="s">
        <v>166</v>
      </c>
    </row>
    <row r="2693" spans="1:12">
      <c r="A2693" s="65" t="s">
        <v>615</v>
      </c>
      <c r="B2693" s="68" t="s">
        <v>616</v>
      </c>
      <c r="C2693" s="55" t="s">
        <v>3</v>
      </c>
      <c r="D2693" s="11" t="s">
        <v>1</v>
      </c>
      <c r="E2693" s="38">
        <f>E2694+E2696+E2698+E2700+E2701</f>
        <v>0</v>
      </c>
      <c r="F2693" s="38" t="s">
        <v>166</v>
      </c>
      <c r="G2693" s="38" t="s">
        <v>166</v>
      </c>
      <c r="H2693" s="38" t="s">
        <v>166</v>
      </c>
      <c r="I2693" s="38">
        <f>I2694+I2696+I2698+I2700+I2701</f>
        <v>0</v>
      </c>
      <c r="J2693" s="5">
        <v>0</v>
      </c>
      <c r="K2693" s="5" t="s">
        <v>166</v>
      </c>
      <c r="L2693" s="5" t="s">
        <v>166</v>
      </c>
    </row>
    <row r="2694" spans="1:12">
      <c r="A2694" s="66"/>
      <c r="B2694" s="69"/>
      <c r="C2694" s="55"/>
      <c r="D2694" s="12" t="s">
        <v>2</v>
      </c>
      <c r="E2694" s="38">
        <v>0</v>
      </c>
      <c r="F2694" s="38">
        <v>0</v>
      </c>
      <c r="G2694" s="38">
        <v>0</v>
      </c>
      <c r="H2694" s="38">
        <v>0</v>
      </c>
      <c r="I2694" s="38">
        <v>0</v>
      </c>
      <c r="J2694" s="5">
        <v>0</v>
      </c>
      <c r="K2694" s="5">
        <v>0</v>
      </c>
      <c r="L2694" s="5">
        <v>0</v>
      </c>
    </row>
    <row r="2695" spans="1:12" ht="37.5">
      <c r="A2695" s="66"/>
      <c r="B2695" s="69"/>
      <c r="C2695" s="55"/>
      <c r="D2695" s="12" t="s">
        <v>153</v>
      </c>
      <c r="E2695" s="38">
        <v>0</v>
      </c>
      <c r="F2695" s="38">
        <v>0</v>
      </c>
      <c r="G2695" s="38">
        <v>0</v>
      </c>
      <c r="H2695" s="38">
        <v>0</v>
      </c>
      <c r="I2695" s="38">
        <v>0</v>
      </c>
      <c r="J2695" s="5">
        <v>0</v>
      </c>
      <c r="K2695" s="5">
        <v>0</v>
      </c>
      <c r="L2695" s="5">
        <v>0</v>
      </c>
    </row>
    <row r="2696" spans="1:12" ht="37.5">
      <c r="A2696" s="66"/>
      <c r="B2696" s="69"/>
      <c r="C2696" s="55"/>
      <c r="D2696" s="12" t="s">
        <v>6</v>
      </c>
      <c r="E2696" s="38">
        <v>0</v>
      </c>
      <c r="F2696" s="38">
        <v>0</v>
      </c>
      <c r="G2696" s="38">
        <v>0</v>
      </c>
      <c r="H2696" s="38">
        <v>0</v>
      </c>
      <c r="I2696" s="38">
        <v>0</v>
      </c>
      <c r="J2696" s="5">
        <v>0</v>
      </c>
      <c r="K2696" s="5">
        <v>0</v>
      </c>
      <c r="L2696" s="5">
        <v>0</v>
      </c>
    </row>
    <row r="2697" spans="1:12" ht="56.25">
      <c r="A2697" s="66"/>
      <c r="B2697" s="69"/>
      <c r="C2697" s="55"/>
      <c r="D2697" s="13" t="s">
        <v>154</v>
      </c>
      <c r="E2697" s="38">
        <v>0</v>
      </c>
      <c r="F2697" s="38">
        <v>0</v>
      </c>
      <c r="G2697" s="38">
        <v>0</v>
      </c>
      <c r="H2697" s="38">
        <v>0</v>
      </c>
      <c r="I2697" s="38">
        <v>0</v>
      </c>
      <c r="J2697" s="5">
        <v>0</v>
      </c>
      <c r="K2697" s="5">
        <v>0</v>
      </c>
      <c r="L2697" s="5">
        <v>0</v>
      </c>
    </row>
    <row r="2698" spans="1:12" ht="75">
      <c r="A2698" s="66"/>
      <c r="B2698" s="69"/>
      <c r="C2698" s="55"/>
      <c r="D2698" s="13" t="s">
        <v>159</v>
      </c>
      <c r="E2698" s="38">
        <v>0</v>
      </c>
      <c r="F2698" s="38">
        <v>0</v>
      </c>
      <c r="G2698" s="38">
        <v>0</v>
      </c>
      <c r="H2698" s="38">
        <v>0</v>
      </c>
      <c r="I2698" s="38">
        <v>0</v>
      </c>
      <c r="J2698" s="5">
        <v>0</v>
      </c>
      <c r="K2698" s="5">
        <v>0</v>
      </c>
      <c r="L2698" s="5">
        <v>0</v>
      </c>
    </row>
    <row r="2699" spans="1:12" ht="56.25">
      <c r="A2699" s="66"/>
      <c r="B2699" s="69"/>
      <c r="C2699" s="55"/>
      <c r="D2699" s="13" t="s">
        <v>154</v>
      </c>
      <c r="E2699" s="38">
        <v>0</v>
      </c>
      <c r="F2699" s="38">
        <v>0</v>
      </c>
      <c r="G2699" s="38">
        <v>0</v>
      </c>
      <c r="H2699" s="38">
        <v>0</v>
      </c>
      <c r="I2699" s="38">
        <v>0</v>
      </c>
      <c r="J2699" s="5">
        <v>0</v>
      </c>
      <c r="K2699" s="5">
        <v>0</v>
      </c>
      <c r="L2699" s="5">
        <v>0</v>
      </c>
    </row>
    <row r="2700" spans="1:12">
      <c r="A2700" s="66"/>
      <c r="B2700" s="69"/>
      <c r="C2700" s="55"/>
      <c r="D2700" s="12" t="s">
        <v>162</v>
      </c>
      <c r="E2700" s="38">
        <v>0</v>
      </c>
      <c r="F2700" s="38" t="s">
        <v>166</v>
      </c>
      <c r="G2700" s="38" t="s">
        <v>166</v>
      </c>
      <c r="H2700" s="38" t="s">
        <v>166</v>
      </c>
      <c r="I2700" s="38">
        <v>0</v>
      </c>
      <c r="J2700" s="5">
        <v>0</v>
      </c>
      <c r="K2700" s="5" t="s">
        <v>166</v>
      </c>
      <c r="L2700" s="5" t="s">
        <v>166</v>
      </c>
    </row>
    <row r="2701" spans="1:12" ht="37.5">
      <c r="A2701" s="67"/>
      <c r="B2701" s="70"/>
      <c r="C2701" s="56"/>
      <c r="D2701" s="12" t="s">
        <v>163</v>
      </c>
      <c r="E2701" s="38">
        <v>0</v>
      </c>
      <c r="F2701" s="38" t="s">
        <v>166</v>
      </c>
      <c r="G2701" s="38" t="s">
        <v>166</v>
      </c>
      <c r="H2701" s="38" t="s">
        <v>166</v>
      </c>
      <c r="I2701" s="38">
        <v>0</v>
      </c>
      <c r="J2701" s="5">
        <v>0</v>
      </c>
      <c r="K2701" s="5" t="s">
        <v>166</v>
      </c>
      <c r="L2701" s="5" t="s">
        <v>166</v>
      </c>
    </row>
    <row r="2702" spans="1:12">
      <c r="A2702" s="65" t="s">
        <v>617</v>
      </c>
      <c r="B2702" s="54" t="s">
        <v>195</v>
      </c>
      <c r="C2702" s="54"/>
      <c r="D2702" s="11" t="s">
        <v>1</v>
      </c>
      <c r="E2702" s="38">
        <f>E2703+E2705+E2707+E2709+E2710</f>
        <v>104238.09999999999</v>
      </c>
      <c r="F2702" s="38" t="s">
        <v>166</v>
      </c>
      <c r="G2702" s="38" t="s">
        <v>166</v>
      </c>
      <c r="H2702" s="38" t="s">
        <v>166</v>
      </c>
      <c r="I2702" s="38">
        <f>I2703+I2705+I2707+I2709+I2710</f>
        <v>24760.7</v>
      </c>
      <c r="J2702" s="5">
        <f>I2702/E2702*100</f>
        <v>23.753982468982073</v>
      </c>
      <c r="K2702" s="5" t="s">
        <v>166</v>
      </c>
      <c r="L2702" s="5" t="s">
        <v>166</v>
      </c>
    </row>
    <row r="2703" spans="1:12">
      <c r="A2703" s="66"/>
      <c r="B2703" s="55"/>
      <c r="C2703" s="55"/>
      <c r="D2703" s="12" t="s">
        <v>2</v>
      </c>
      <c r="E2703" s="38">
        <f>E2713+E2722+E2731+E2740</f>
        <v>0</v>
      </c>
      <c r="F2703" s="38">
        <f t="shared" ref="F2703:I2703" si="600">F2713+F2722+F2731+F2740</f>
        <v>0</v>
      </c>
      <c r="G2703" s="38">
        <f t="shared" si="600"/>
        <v>0</v>
      </c>
      <c r="H2703" s="38">
        <f t="shared" si="600"/>
        <v>0</v>
      </c>
      <c r="I2703" s="38">
        <f t="shared" si="600"/>
        <v>0</v>
      </c>
      <c r="J2703" s="5">
        <v>0</v>
      </c>
      <c r="K2703" s="5">
        <v>0</v>
      </c>
      <c r="L2703" s="5">
        <v>0</v>
      </c>
    </row>
    <row r="2704" spans="1:12" ht="37.5">
      <c r="A2704" s="66"/>
      <c r="B2704" s="55"/>
      <c r="C2704" s="55"/>
      <c r="D2704" s="12" t="s">
        <v>153</v>
      </c>
      <c r="E2704" s="38">
        <f t="shared" ref="E2704:I2710" si="601">E2714+E2723+E2732+E2741</f>
        <v>0</v>
      </c>
      <c r="F2704" s="38">
        <f t="shared" si="601"/>
        <v>0</v>
      </c>
      <c r="G2704" s="38">
        <f t="shared" si="601"/>
        <v>0</v>
      </c>
      <c r="H2704" s="38">
        <f t="shared" si="601"/>
        <v>0</v>
      </c>
      <c r="I2704" s="38">
        <f t="shared" si="601"/>
        <v>0</v>
      </c>
      <c r="J2704" s="5">
        <v>0</v>
      </c>
      <c r="K2704" s="5">
        <v>0</v>
      </c>
      <c r="L2704" s="5">
        <v>0</v>
      </c>
    </row>
    <row r="2705" spans="1:12" ht="37.5">
      <c r="A2705" s="66"/>
      <c r="B2705" s="55"/>
      <c r="C2705" s="55"/>
      <c r="D2705" s="12" t="s">
        <v>6</v>
      </c>
      <c r="E2705" s="38">
        <f t="shared" si="601"/>
        <v>104238.09999999999</v>
      </c>
      <c r="F2705" s="38">
        <f t="shared" si="601"/>
        <v>104238.09999999999</v>
      </c>
      <c r="G2705" s="38">
        <f t="shared" si="601"/>
        <v>104238.09999999999</v>
      </c>
      <c r="H2705" s="38">
        <f t="shared" si="601"/>
        <v>25164.5</v>
      </c>
      <c r="I2705" s="38">
        <f t="shared" si="601"/>
        <v>24760.7</v>
      </c>
      <c r="J2705" s="5">
        <f t="shared" ref="J2705" si="602">I2705/E2705*100</f>
        <v>23.753982468982073</v>
      </c>
      <c r="K2705" s="5">
        <f t="shared" ref="K2705" si="603">H2705/F2705*100</f>
        <v>24.141364817662641</v>
      </c>
      <c r="L2705" s="5">
        <f t="shared" ref="L2705" si="604">H2705/G2705*100</f>
        <v>24.141364817662641</v>
      </c>
    </row>
    <row r="2706" spans="1:12" ht="56.25">
      <c r="A2706" s="66"/>
      <c r="B2706" s="55"/>
      <c r="C2706" s="55"/>
      <c r="D2706" s="13" t="s">
        <v>154</v>
      </c>
      <c r="E2706" s="38">
        <f t="shared" si="601"/>
        <v>0</v>
      </c>
      <c r="F2706" s="38">
        <f t="shared" si="601"/>
        <v>0</v>
      </c>
      <c r="G2706" s="38">
        <f t="shared" si="601"/>
        <v>0</v>
      </c>
      <c r="H2706" s="38">
        <f t="shared" si="601"/>
        <v>0</v>
      </c>
      <c r="I2706" s="38">
        <f t="shared" si="601"/>
        <v>0</v>
      </c>
      <c r="J2706" s="5">
        <v>0</v>
      </c>
      <c r="K2706" s="5">
        <v>0</v>
      </c>
      <c r="L2706" s="5">
        <v>0</v>
      </c>
    </row>
    <row r="2707" spans="1:12" ht="75">
      <c r="A2707" s="66"/>
      <c r="B2707" s="55"/>
      <c r="C2707" s="55"/>
      <c r="D2707" s="13" t="s">
        <v>159</v>
      </c>
      <c r="E2707" s="38">
        <f t="shared" si="601"/>
        <v>0</v>
      </c>
      <c r="F2707" s="38">
        <f t="shared" si="601"/>
        <v>0</v>
      </c>
      <c r="G2707" s="38">
        <f t="shared" si="601"/>
        <v>0</v>
      </c>
      <c r="H2707" s="38">
        <f t="shared" si="601"/>
        <v>0</v>
      </c>
      <c r="I2707" s="38">
        <f t="shared" si="601"/>
        <v>0</v>
      </c>
      <c r="J2707" s="5">
        <v>0</v>
      </c>
      <c r="K2707" s="5">
        <v>0</v>
      </c>
      <c r="L2707" s="5">
        <v>0</v>
      </c>
    </row>
    <row r="2708" spans="1:12" ht="56.25">
      <c r="A2708" s="66"/>
      <c r="B2708" s="55"/>
      <c r="C2708" s="55"/>
      <c r="D2708" s="13" t="s">
        <v>154</v>
      </c>
      <c r="E2708" s="38">
        <f t="shared" si="601"/>
        <v>0</v>
      </c>
      <c r="F2708" s="38">
        <f t="shared" si="601"/>
        <v>0</v>
      </c>
      <c r="G2708" s="38">
        <f t="shared" si="601"/>
        <v>0</v>
      </c>
      <c r="H2708" s="38">
        <f t="shared" si="601"/>
        <v>0</v>
      </c>
      <c r="I2708" s="38">
        <f t="shared" si="601"/>
        <v>0</v>
      </c>
      <c r="J2708" s="5">
        <v>0</v>
      </c>
      <c r="K2708" s="5">
        <v>0</v>
      </c>
      <c r="L2708" s="5">
        <v>0</v>
      </c>
    </row>
    <row r="2709" spans="1:12">
      <c r="A2709" s="66"/>
      <c r="B2709" s="55"/>
      <c r="C2709" s="55"/>
      <c r="D2709" s="12" t="s">
        <v>162</v>
      </c>
      <c r="E2709" s="38">
        <f t="shared" si="601"/>
        <v>0</v>
      </c>
      <c r="F2709" s="38" t="s">
        <v>166</v>
      </c>
      <c r="G2709" s="38" t="s">
        <v>166</v>
      </c>
      <c r="H2709" s="38" t="s">
        <v>166</v>
      </c>
      <c r="I2709" s="38">
        <f t="shared" si="601"/>
        <v>0</v>
      </c>
      <c r="J2709" s="5">
        <v>0</v>
      </c>
      <c r="K2709" s="5" t="s">
        <v>166</v>
      </c>
      <c r="L2709" s="5" t="s">
        <v>166</v>
      </c>
    </row>
    <row r="2710" spans="1:12" ht="37.5">
      <c r="A2710" s="66"/>
      <c r="B2710" s="55"/>
      <c r="C2710" s="56"/>
      <c r="D2710" s="12" t="s">
        <v>163</v>
      </c>
      <c r="E2710" s="38">
        <f t="shared" si="601"/>
        <v>0</v>
      </c>
      <c r="F2710" s="38" t="s">
        <v>166</v>
      </c>
      <c r="G2710" s="38" t="s">
        <v>166</v>
      </c>
      <c r="H2710" s="38" t="s">
        <v>166</v>
      </c>
      <c r="I2710" s="38">
        <f t="shared" si="601"/>
        <v>0</v>
      </c>
      <c r="J2710" s="5">
        <v>0</v>
      </c>
      <c r="K2710" s="5" t="s">
        <v>166</v>
      </c>
      <c r="L2710" s="5" t="s">
        <v>166</v>
      </c>
    </row>
    <row r="2711" spans="1:12">
      <c r="A2711" s="66"/>
      <c r="B2711" s="55"/>
      <c r="C2711" s="23" t="s">
        <v>160</v>
      </c>
      <c r="D2711" s="16"/>
      <c r="E2711" s="39"/>
      <c r="F2711" s="40"/>
      <c r="G2711" s="40"/>
      <c r="H2711" s="40"/>
      <c r="I2711" s="40"/>
      <c r="J2711" s="32"/>
      <c r="K2711" s="32"/>
      <c r="L2711" s="32"/>
    </row>
    <row r="2712" spans="1:12">
      <c r="A2712" s="66"/>
      <c r="B2712" s="55"/>
      <c r="C2712" s="22" t="s">
        <v>3</v>
      </c>
      <c r="D2712" s="11" t="s">
        <v>1</v>
      </c>
      <c r="E2712" s="38">
        <f>E2713+E2715+E2717+E2719+E2720</f>
        <v>85645.6</v>
      </c>
      <c r="F2712" s="38" t="s">
        <v>166</v>
      </c>
      <c r="G2712" s="38" t="s">
        <v>166</v>
      </c>
      <c r="H2712" s="38" t="s">
        <v>166</v>
      </c>
      <c r="I2712" s="38">
        <f>I2713+I2715+I2717+I2719+I2720</f>
        <v>20535.900000000001</v>
      </c>
      <c r="J2712" s="5">
        <f>I2712/E2712*100</f>
        <v>23.977764181697601</v>
      </c>
      <c r="K2712" s="5" t="s">
        <v>166</v>
      </c>
      <c r="L2712" s="5" t="s">
        <v>166</v>
      </c>
    </row>
    <row r="2713" spans="1:12">
      <c r="A2713" s="66"/>
      <c r="B2713" s="55"/>
      <c r="C2713" s="22"/>
      <c r="D2713" s="12" t="s">
        <v>2</v>
      </c>
      <c r="E2713" s="38">
        <f>E2759</f>
        <v>0</v>
      </c>
      <c r="F2713" s="38">
        <f t="shared" ref="F2713:I2713" si="605">F2759</f>
        <v>0</v>
      </c>
      <c r="G2713" s="38">
        <f t="shared" si="605"/>
        <v>0</v>
      </c>
      <c r="H2713" s="38">
        <f t="shared" si="605"/>
        <v>0</v>
      </c>
      <c r="I2713" s="38">
        <f t="shared" si="605"/>
        <v>0</v>
      </c>
      <c r="J2713" s="5">
        <v>0</v>
      </c>
      <c r="K2713" s="5">
        <v>0</v>
      </c>
      <c r="L2713" s="5">
        <v>0</v>
      </c>
    </row>
    <row r="2714" spans="1:12" ht="37.5">
      <c r="A2714" s="66"/>
      <c r="B2714" s="55"/>
      <c r="C2714" s="22"/>
      <c r="D2714" s="12" t="s">
        <v>153</v>
      </c>
      <c r="E2714" s="38">
        <f t="shared" ref="E2714:I2720" si="606">E2760</f>
        <v>0</v>
      </c>
      <c r="F2714" s="38">
        <f t="shared" si="606"/>
        <v>0</v>
      </c>
      <c r="G2714" s="38">
        <f t="shared" si="606"/>
        <v>0</v>
      </c>
      <c r="H2714" s="38">
        <f t="shared" si="606"/>
        <v>0</v>
      </c>
      <c r="I2714" s="38">
        <f t="shared" si="606"/>
        <v>0</v>
      </c>
      <c r="J2714" s="5">
        <v>0</v>
      </c>
      <c r="K2714" s="5">
        <v>0</v>
      </c>
      <c r="L2714" s="5">
        <v>0</v>
      </c>
    </row>
    <row r="2715" spans="1:12" ht="37.5">
      <c r="A2715" s="66"/>
      <c r="B2715" s="55"/>
      <c r="C2715" s="22"/>
      <c r="D2715" s="12" t="s">
        <v>6</v>
      </c>
      <c r="E2715" s="38">
        <f t="shared" si="606"/>
        <v>85645.6</v>
      </c>
      <c r="F2715" s="38">
        <f t="shared" si="606"/>
        <v>85645.6</v>
      </c>
      <c r="G2715" s="38">
        <f t="shared" si="606"/>
        <v>85645.6</v>
      </c>
      <c r="H2715" s="38">
        <f t="shared" si="606"/>
        <v>20535.900000000001</v>
      </c>
      <c r="I2715" s="38">
        <f t="shared" si="606"/>
        <v>20535.900000000001</v>
      </c>
      <c r="J2715" s="5">
        <f t="shared" ref="J2715" si="607">I2715/E2715*100</f>
        <v>23.977764181697601</v>
      </c>
      <c r="K2715" s="5">
        <f t="shared" ref="K2715" si="608">H2715/F2715*100</f>
        <v>23.977764181697601</v>
      </c>
      <c r="L2715" s="5">
        <f t="shared" ref="L2715" si="609">H2715/G2715*100</f>
        <v>23.977764181697601</v>
      </c>
    </row>
    <row r="2716" spans="1:12" ht="56.25">
      <c r="A2716" s="66"/>
      <c r="B2716" s="55"/>
      <c r="C2716" s="22"/>
      <c r="D2716" s="13" t="s">
        <v>154</v>
      </c>
      <c r="E2716" s="38">
        <f t="shared" si="606"/>
        <v>0</v>
      </c>
      <c r="F2716" s="38">
        <f t="shared" si="606"/>
        <v>0</v>
      </c>
      <c r="G2716" s="38">
        <f t="shared" si="606"/>
        <v>0</v>
      </c>
      <c r="H2716" s="38">
        <f t="shared" si="606"/>
        <v>0</v>
      </c>
      <c r="I2716" s="38">
        <f t="shared" si="606"/>
        <v>0</v>
      </c>
      <c r="J2716" s="5">
        <v>0</v>
      </c>
      <c r="K2716" s="5">
        <v>0</v>
      </c>
      <c r="L2716" s="5">
        <v>0</v>
      </c>
    </row>
    <row r="2717" spans="1:12" ht="75">
      <c r="A2717" s="66"/>
      <c r="B2717" s="55"/>
      <c r="C2717" s="22"/>
      <c r="D2717" s="13" t="s">
        <v>159</v>
      </c>
      <c r="E2717" s="38">
        <f t="shared" si="606"/>
        <v>0</v>
      </c>
      <c r="F2717" s="38">
        <f t="shared" si="606"/>
        <v>0</v>
      </c>
      <c r="G2717" s="38">
        <f t="shared" si="606"/>
        <v>0</v>
      </c>
      <c r="H2717" s="38">
        <f t="shared" si="606"/>
        <v>0</v>
      </c>
      <c r="I2717" s="38">
        <f t="shared" si="606"/>
        <v>0</v>
      </c>
      <c r="J2717" s="5">
        <v>0</v>
      </c>
      <c r="K2717" s="5">
        <v>0</v>
      </c>
      <c r="L2717" s="5">
        <v>0</v>
      </c>
    </row>
    <row r="2718" spans="1:12" ht="56.25">
      <c r="A2718" s="66"/>
      <c r="B2718" s="55"/>
      <c r="C2718" s="22"/>
      <c r="D2718" s="13" t="s">
        <v>154</v>
      </c>
      <c r="E2718" s="38">
        <f t="shared" si="606"/>
        <v>0</v>
      </c>
      <c r="F2718" s="38">
        <f t="shared" si="606"/>
        <v>0</v>
      </c>
      <c r="G2718" s="38">
        <f t="shared" si="606"/>
        <v>0</v>
      </c>
      <c r="H2718" s="38">
        <f t="shared" si="606"/>
        <v>0</v>
      </c>
      <c r="I2718" s="38">
        <f t="shared" si="606"/>
        <v>0</v>
      </c>
      <c r="J2718" s="5">
        <v>0</v>
      </c>
      <c r="K2718" s="5">
        <v>0</v>
      </c>
      <c r="L2718" s="5">
        <v>0</v>
      </c>
    </row>
    <row r="2719" spans="1:12">
      <c r="A2719" s="66"/>
      <c r="B2719" s="55"/>
      <c r="C2719" s="22"/>
      <c r="D2719" s="12" t="s">
        <v>162</v>
      </c>
      <c r="E2719" s="38">
        <f t="shared" si="606"/>
        <v>0</v>
      </c>
      <c r="F2719" s="38" t="str">
        <f t="shared" si="606"/>
        <v>х</v>
      </c>
      <c r="G2719" s="38" t="str">
        <f t="shared" si="606"/>
        <v>х</v>
      </c>
      <c r="H2719" s="38" t="str">
        <f t="shared" si="606"/>
        <v>х</v>
      </c>
      <c r="I2719" s="38">
        <f t="shared" si="606"/>
        <v>0</v>
      </c>
      <c r="J2719" s="5">
        <v>0</v>
      </c>
      <c r="K2719" s="5" t="s">
        <v>166</v>
      </c>
      <c r="L2719" s="5" t="s">
        <v>166</v>
      </c>
    </row>
    <row r="2720" spans="1:12" ht="37.5">
      <c r="A2720" s="66"/>
      <c r="B2720" s="55"/>
      <c r="C2720" s="24"/>
      <c r="D2720" s="12" t="s">
        <v>163</v>
      </c>
      <c r="E2720" s="38">
        <f t="shared" si="606"/>
        <v>0</v>
      </c>
      <c r="F2720" s="38" t="str">
        <f t="shared" si="606"/>
        <v>х</v>
      </c>
      <c r="G2720" s="38" t="str">
        <f t="shared" si="606"/>
        <v>х</v>
      </c>
      <c r="H2720" s="38" t="str">
        <f t="shared" si="606"/>
        <v>х</v>
      </c>
      <c r="I2720" s="38">
        <f t="shared" si="606"/>
        <v>0</v>
      </c>
      <c r="J2720" s="5">
        <v>0</v>
      </c>
      <c r="K2720" s="5" t="s">
        <v>166</v>
      </c>
      <c r="L2720" s="5" t="s">
        <v>166</v>
      </c>
    </row>
    <row r="2721" spans="1:12" ht="37.5">
      <c r="A2721" s="66"/>
      <c r="B2721" s="55"/>
      <c r="C2721" s="25" t="s">
        <v>186</v>
      </c>
      <c r="D2721" s="11" t="s">
        <v>1</v>
      </c>
      <c r="E2721" s="38">
        <f>E2722+E2724+E2726+E2728+E2729</f>
        <v>9061.9</v>
      </c>
      <c r="F2721" s="38" t="s">
        <v>166</v>
      </c>
      <c r="G2721" s="38" t="s">
        <v>166</v>
      </c>
      <c r="H2721" s="38" t="s">
        <v>166</v>
      </c>
      <c r="I2721" s="38">
        <f>I2722+I2724+I2726+I2728+I2729</f>
        <v>1861.7</v>
      </c>
      <c r="J2721" s="5">
        <f>I2721/E2721*100</f>
        <v>20.544256723203745</v>
      </c>
      <c r="K2721" s="5" t="s">
        <v>166</v>
      </c>
      <c r="L2721" s="5" t="s">
        <v>166</v>
      </c>
    </row>
    <row r="2722" spans="1:12">
      <c r="A2722" s="66"/>
      <c r="B2722" s="55"/>
      <c r="C2722" s="22"/>
      <c r="D2722" s="12" t="s">
        <v>2</v>
      </c>
      <c r="E2722" s="38">
        <f>E2768</f>
        <v>0</v>
      </c>
      <c r="F2722" s="38">
        <f t="shared" ref="F2722:I2722" si="610">F2768</f>
        <v>0</v>
      </c>
      <c r="G2722" s="38">
        <f t="shared" si="610"/>
        <v>0</v>
      </c>
      <c r="H2722" s="38">
        <f t="shared" si="610"/>
        <v>0</v>
      </c>
      <c r="I2722" s="38">
        <f t="shared" si="610"/>
        <v>0</v>
      </c>
      <c r="J2722" s="5">
        <v>0</v>
      </c>
      <c r="K2722" s="5">
        <v>0</v>
      </c>
      <c r="L2722" s="5">
        <v>0</v>
      </c>
    </row>
    <row r="2723" spans="1:12" ht="37.5">
      <c r="A2723" s="66"/>
      <c r="B2723" s="55"/>
      <c r="C2723" s="22"/>
      <c r="D2723" s="12" t="s">
        <v>153</v>
      </c>
      <c r="E2723" s="38">
        <f t="shared" ref="E2723:I2729" si="611">E2769</f>
        <v>0</v>
      </c>
      <c r="F2723" s="38">
        <f t="shared" si="611"/>
        <v>0</v>
      </c>
      <c r="G2723" s="38">
        <f t="shared" si="611"/>
        <v>0</v>
      </c>
      <c r="H2723" s="38">
        <f t="shared" si="611"/>
        <v>0</v>
      </c>
      <c r="I2723" s="38">
        <f t="shared" si="611"/>
        <v>0</v>
      </c>
      <c r="J2723" s="5">
        <v>0</v>
      </c>
      <c r="K2723" s="5">
        <v>0</v>
      </c>
      <c r="L2723" s="5">
        <v>0</v>
      </c>
    </row>
    <row r="2724" spans="1:12" ht="37.5">
      <c r="A2724" s="66"/>
      <c r="B2724" s="55"/>
      <c r="C2724" s="22"/>
      <c r="D2724" s="12" t="s">
        <v>6</v>
      </c>
      <c r="E2724" s="38">
        <f t="shared" si="611"/>
        <v>9061.9</v>
      </c>
      <c r="F2724" s="38">
        <f t="shared" si="611"/>
        <v>9061.9</v>
      </c>
      <c r="G2724" s="38">
        <f t="shared" si="611"/>
        <v>9061.9</v>
      </c>
      <c r="H2724" s="38">
        <f t="shared" si="611"/>
        <v>2265.5</v>
      </c>
      <c r="I2724" s="38">
        <f t="shared" si="611"/>
        <v>1861.7</v>
      </c>
      <c r="J2724" s="5">
        <f t="shared" ref="J2724" si="612">I2724/E2724*100</f>
        <v>20.544256723203745</v>
      </c>
      <c r="K2724" s="5">
        <f t="shared" ref="K2724" si="613">H2724/F2724*100</f>
        <v>25.000275880334151</v>
      </c>
      <c r="L2724" s="5">
        <f t="shared" ref="L2724" si="614">H2724/G2724*100</f>
        <v>25.000275880334151</v>
      </c>
    </row>
    <row r="2725" spans="1:12" ht="56.25">
      <c r="A2725" s="66"/>
      <c r="B2725" s="55"/>
      <c r="C2725" s="22"/>
      <c r="D2725" s="13" t="s">
        <v>154</v>
      </c>
      <c r="E2725" s="38">
        <f t="shared" si="611"/>
        <v>0</v>
      </c>
      <c r="F2725" s="38">
        <f t="shared" si="611"/>
        <v>0</v>
      </c>
      <c r="G2725" s="38">
        <f t="shared" si="611"/>
        <v>0</v>
      </c>
      <c r="H2725" s="38">
        <f t="shared" si="611"/>
        <v>0</v>
      </c>
      <c r="I2725" s="38">
        <f t="shared" si="611"/>
        <v>0</v>
      </c>
      <c r="J2725" s="5">
        <v>0</v>
      </c>
      <c r="K2725" s="5">
        <v>0</v>
      </c>
      <c r="L2725" s="5">
        <v>0</v>
      </c>
    </row>
    <row r="2726" spans="1:12" ht="75">
      <c r="A2726" s="66"/>
      <c r="B2726" s="55"/>
      <c r="C2726" s="22"/>
      <c r="D2726" s="13" t="s">
        <v>159</v>
      </c>
      <c r="E2726" s="38">
        <f t="shared" si="611"/>
        <v>0</v>
      </c>
      <c r="F2726" s="38">
        <f t="shared" si="611"/>
        <v>0</v>
      </c>
      <c r="G2726" s="38">
        <f t="shared" si="611"/>
        <v>0</v>
      </c>
      <c r="H2726" s="38">
        <f t="shared" si="611"/>
        <v>0</v>
      </c>
      <c r="I2726" s="38">
        <f t="shared" si="611"/>
        <v>0</v>
      </c>
      <c r="J2726" s="5">
        <v>0</v>
      </c>
      <c r="K2726" s="5">
        <v>0</v>
      </c>
      <c r="L2726" s="5">
        <v>0</v>
      </c>
    </row>
    <row r="2727" spans="1:12" ht="56.25">
      <c r="A2727" s="66"/>
      <c r="B2727" s="55"/>
      <c r="C2727" s="22"/>
      <c r="D2727" s="13" t="s">
        <v>154</v>
      </c>
      <c r="E2727" s="38">
        <f t="shared" si="611"/>
        <v>0</v>
      </c>
      <c r="F2727" s="38">
        <f t="shared" si="611"/>
        <v>0</v>
      </c>
      <c r="G2727" s="38">
        <f t="shared" si="611"/>
        <v>0</v>
      </c>
      <c r="H2727" s="38">
        <f t="shared" si="611"/>
        <v>0</v>
      </c>
      <c r="I2727" s="38">
        <f t="shared" si="611"/>
        <v>0</v>
      </c>
      <c r="J2727" s="5">
        <v>0</v>
      </c>
      <c r="K2727" s="5">
        <v>0</v>
      </c>
      <c r="L2727" s="5">
        <v>0</v>
      </c>
    </row>
    <row r="2728" spans="1:12">
      <c r="A2728" s="66"/>
      <c r="B2728" s="55"/>
      <c r="C2728" s="22"/>
      <c r="D2728" s="12" t="s">
        <v>162</v>
      </c>
      <c r="E2728" s="38">
        <f t="shared" si="611"/>
        <v>0</v>
      </c>
      <c r="F2728" s="38" t="str">
        <f t="shared" si="611"/>
        <v>х</v>
      </c>
      <c r="G2728" s="38" t="str">
        <f t="shared" si="611"/>
        <v>х</v>
      </c>
      <c r="H2728" s="38" t="str">
        <f t="shared" si="611"/>
        <v>х</v>
      </c>
      <c r="I2728" s="38">
        <f t="shared" si="611"/>
        <v>0</v>
      </c>
      <c r="J2728" s="5">
        <v>0</v>
      </c>
      <c r="K2728" s="5" t="s">
        <v>166</v>
      </c>
      <c r="L2728" s="5" t="s">
        <v>166</v>
      </c>
    </row>
    <row r="2729" spans="1:12" ht="37.5">
      <c r="A2729" s="66"/>
      <c r="B2729" s="55"/>
      <c r="C2729" s="24"/>
      <c r="D2729" s="12" t="s">
        <v>163</v>
      </c>
      <c r="E2729" s="38">
        <f t="shared" si="611"/>
        <v>0</v>
      </c>
      <c r="F2729" s="38" t="str">
        <f t="shared" si="611"/>
        <v>х</v>
      </c>
      <c r="G2729" s="38" t="str">
        <f t="shared" si="611"/>
        <v>х</v>
      </c>
      <c r="H2729" s="38" t="str">
        <f t="shared" si="611"/>
        <v>х</v>
      </c>
      <c r="I2729" s="38">
        <f t="shared" si="611"/>
        <v>0</v>
      </c>
      <c r="J2729" s="5">
        <v>0</v>
      </c>
      <c r="K2729" s="5" t="s">
        <v>166</v>
      </c>
      <c r="L2729" s="5" t="s">
        <v>166</v>
      </c>
    </row>
    <row r="2730" spans="1:12">
      <c r="A2730" s="66"/>
      <c r="B2730" s="55"/>
      <c r="C2730" s="25" t="s">
        <v>167</v>
      </c>
      <c r="D2730" s="11" t="s">
        <v>1</v>
      </c>
      <c r="E2730" s="38">
        <f>E2731+E2733+E2735+E2737+E2738</f>
        <v>8749.4</v>
      </c>
      <c r="F2730" s="38" t="s">
        <v>166</v>
      </c>
      <c r="G2730" s="38" t="s">
        <v>166</v>
      </c>
      <c r="H2730" s="38" t="s">
        <v>166</v>
      </c>
      <c r="I2730" s="38">
        <f>I2731+I2733+I2735+I2737+I2738</f>
        <v>2167.8000000000002</v>
      </c>
      <c r="J2730" s="5">
        <f>I2730/E2730*100</f>
        <v>24.776556106704462</v>
      </c>
      <c r="K2730" s="5" t="s">
        <v>166</v>
      </c>
      <c r="L2730" s="5" t="s">
        <v>166</v>
      </c>
    </row>
    <row r="2731" spans="1:12">
      <c r="A2731" s="66"/>
      <c r="B2731" s="55"/>
      <c r="C2731" s="22"/>
      <c r="D2731" s="12" t="s">
        <v>2</v>
      </c>
      <c r="E2731" s="38">
        <f>E2777</f>
        <v>0</v>
      </c>
      <c r="F2731" s="38">
        <f t="shared" ref="F2731:I2731" si="615">F2777</f>
        <v>0</v>
      </c>
      <c r="G2731" s="38">
        <f t="shared" si="615"/>
        <v>0</v>
      </c>
      <c r="H2731" s="38">
        <f t="shared" si="615"/>
        <v>0</v>
      </c>
      <c r="I2731" s="38">
        <f t="shared" si="615"/>
        <v>0</v>
      </c>
      <c r="J2731" s="5">
        <v>0</v>
      </c>
      <c r="K2731" s="5">
        <v>0</v>
      </c>
      <c r="L2731" s="5">
        <v>0</v>
      </c>
    </row>
    <row r="2732" spans="1:12" ht="37.5">
      <c r="A2732" s="66"/>
      <c r="B2732" s="55"/>
      <c r="C2732" s="22"/>
      <c r="D2732" s="12" t="s">
        <v>153</v>
      </c>
      <c r="E2732" s="38">
        <f t="shared" ref="E2732:I2738" si="616">E2778</f>
        <v>0</v>
      </c>
      <c r="F2732" s="38">
        <f t="shared" si="616"/>
        <v>0</v>
      </c>
      <c r="G2732" s="38">
        <f t="shared" si="616"/>
        <v>0</v>
      </c>
      <c r="H2732" s="38">
        <f t="shared" si="616"/>
        <v>0</v>
      </c>
      <c r="I2732" s="38">
        <f t="shared" si="616"/>
        <v>0</v>
      </c>
      <c r="J2732" s="5">
        <v>0</v>
      </c>
      <c r="K2732" s="5">
        <v>0</v>
      </c>
      <c r="L2732" s="5">
        <v>0</v>
      </c>
    </row>
    <row r="2733" spans="1:12" ht="37.5">
      <c r="A2733" s="66"/>
      <c r="B2733" s="55"/>
      <c r="C2733" s="22"/>
      <c r="D2733" s="12" t="s">
        <v>6</v>
      </c>
      <c r="E2733" s="38">
        <f t="shared" si="616"/>
        <v>8749.4</v>
      </c>
      <c r="F2733" s="38">
        <f t="shared" si="616"/>
        <v>8749.4</v>
      </c>
      <c r="G2733" s="38">
        <f t="shared" si="616"/>
        <v>8749.4</v>
      </c>
      <c r="H2733" s="38">
        <f t="shared" si="616"/>
        <v>2167.8000000000002</v>
      </c>
      <c r="I2733" s="38">
        <f t="shared" si="616"/>
        <v>2167.8000000000002</v>
      </c>
      <c r="J2733" s="5">
        <f t="shared" ref="J2733" si="617">I2733/E2733*100</f>
        <v>24.776556106704462</v>
      </c>
      <c r="K2733" s="5">
        <f t="shared" ref="K2733" si="618">H2733/F2733*100</f>
        <v>24.776556106704462</v>
      </c>
      <c r="L2733" s="5">
        <f t="shared" ref="L2733" si="619">H2733/G2733*100</f>
        <v>24.776556106704462</v>
      </c>
    </row>
    <row r="2734" spans="1:12" ht="56.25">
      <c r="A2734" s="66"/>
      <c r="B2734" s="55"/>
      <c r="C2734" s="22"/>
      <c r="D2734" s="13" t="s">
        <v>154</v>
      </c>
      <c r="E2734" s="38">
        <f t="shared" si="616"/>
        <v>0</v>
      </c>
      <c r="F2734" s="38">
        <f t="shared" si="616"/>
        <v>0</v>
      </c>
      <c r="G2734" s="38">
        <f t="shared" si="616"/>
        <v>0</v>
      </c>
      <c r="H2734" s="38">
        <f t="shared" si="616"/>
        <v>0</v>
      </c>
      <c r="I2734" s="38">
        <f t="shared" si="616"/>
        <v>0</v>
      </c>
      <c r="J2734" s="5">
        <v>0</v>
      </c>
      <c r="K2734" s="5">
        <v>0</v>
      </c>
      <c r="L2734" s="5">
        <v>0</v>
      </c>
    </row>
    <row r="2735" spans="1:12" ht="75">
      <c r="A2735" s="66"/>
      <c r="B2735" s="55"/>
      <c r="C2735" s="22"/>
      <c r="D2735" s="13" t="s">
        <v>159</v>
      </c>
      <c r="E2735" s="38">
        <f t="shared" si="616"/>
        <v>0</v>
      </c>
      <c r="F2735" s="38">
        <f t="shared" si="616"/>
        <v>0</v>
      </c>
      <c r="G2735" s="38">
        <f t="shared" si="616"/>
        <v>0</v>
      </c>
      <c r="H2735" s="38">
        <f t="shared" si="616"/>
        <v>0</v>
      </c>
      <c r="I2735" s="38">
        <f t="shared" si="616"/>
        <v>0</v>
      </c>
      <c r="J2735" s="5">
        <v>0</v>
      </c>
      <c r="K2735" s="5">
        <v>0</v>
      </c>
      <c r="L2735" s="5">
        <v>0</v>
      </c>
    </row>
    <row r="2736" spans="1:12" ht="56.25">
      <c r="A2736" s="66"/>
      <c r="B2736" s="55"/>
      <c r="C2736" s="22"/>
      <c r="D2736" s="13" t="s">
        <v>154</v>
      </c>
      <c r="E2736" s="38">
        <f t="shared" si="616"/>
        <v>0</v>
      </c>
      <c r="F2736" s="38">
        <f t="shared" si="616"/>
        <v>0</v>
      </c>
      <c r="G2736" s="38">
        <f t="shared" si="616"/>
        <v>0</v>
      </c>
      <c r="H2736" s="38">
        <f t="shared" si="616"/>
        <v>0</v>
      </c>
      <c r="I2736" s="38">
        <f t="shared" si="616"/>
        <v>0</v>
      </c>
      <c r="J2736" s="5">
        <v>0</v>
      </c>
      <c r="K2736" s="5">
        <v>0</v>
      </c>
      <c r="L2736" s="5">
        <v>0</v>
      </c>
    </row>
    <row r="2737" spans="1:12">
      <c r="A2737" s="66"/>
      <c r="B2737" s="55"/>
      <c r="C2737" s="22"/>
      <c r="D2737" s="12" t="s">
        <v>162</v>
      </c>
      <c r="E2737" s="38">
        <f t="shared" si="616"/>
        <v>0</v>
      </c>
      <c r="F2737" s="38" t="str">
        <f t="shared" si="616"/>
        <v>х</v>
      </c>
      <c r="G2737" s="38" t="str">
        <f t="shared" si="616"/>
        <v>х</v>
      </c>
      <c r="H2737" s="38" t="str">
        <f t="shared" si="616"/>
        <v>х</v>
      </c>
      <c r="I2737" s="38">
        <f t="shared" si="616"/>
        <v>0</v>
      </c>
      <c r="J2737" s="5">
        <v>0</v>
      </c>
      <c r="K2737" s="5" t="s">
        <v>166</v>
      </c>
      <c r="L2737" s="5" t="s">
        <v>166</v>
      </c>
    </row>
    <row r="2738" spans="1:12" ht="37.5">
      <c r="A2738" s="66"/>
      <c r="B2738" s="55"/>
      <c r="C2738" s="24"/>
      <c r="D2738" s="12" t="s">
        <v>163</v>
      </c>
      <c r="E2738" s="38">
        <f t="shared" si="616"/>
        <v>0</v>
      </c>
      <c r="F2738" s="38" t="str">
        <f t="shared" si="616"/>
        <v>х</v>
      </c>
      <c r="G2738" s="38" t="str">
        <f t="shared" si="616"/>
        <v>х</v>
      </c>
      <c r="H2738" s="38" t="str">
        <f t="shared" si="616"/>
        <v>х</v>
      </c>
      <c r="I2738" s="38">
        <f t="shared" si="616"/>
        <v>0</v>
      </c>
      <c r="J2738" s="5">
        <v>0</v>
      </c>
      <c r="K2738" s="5" t="s">
        <v>166</v>
      </c>
      <c r="L2738" s="5" t="s">
        <v>166</v>
      </c>
    </row>
    <row r="2739" spans="1:12" ht="37.5">
      <c r="A2739" s="66"/>
      <c r="B2739" s="55"/>
      <c r="C2739" s="25" t="s">
        <v>187</v>
      </c>
      <c r="D2739" s="11" t="s">
        <v>1</v>
      </c>
      <c r="E2739" s="38">
        <f>E2740+E2742+E2744+E2746+E2747</f>
        <v>781.2</v>
      </c>
      <c r="F2739" s="38" t="s">
        <v>166</v>
      </c>
      <c r="G2739" s="38" t="s">
        <v>166</v>
      </c>
      <c r="H2739" s="38" t="s">
        <v>166</v>
      </c>
      <c r="I2739" s="38">
        <f>I2740+I2742+I2744+I2746+I2747</f>
        <v>195.3</v>
      </c>
      <c r="J2739" s="5">
        <f>I2739/E2739*100</f>
        <v>25</v>
      </c>
      <c r="K2739" s="5" t="s">
        <v>166</v>
      </c>
      <c r="L2739" s="5" t="s">
        <v>166</v>
      </c>
    </row>
    <row r="2740" spans="1:12">
      <c r="A2740" s="66"/>
      <c r="B2740" s="55"/>
      <c r="C2740" s="22"/>
      <c r="D2740" s="12" t="s">
        <v>2</v>
      </c>
      <c r="E2740" s="38">
        <f t="shared" ref="E2740:I2747" si="620">E2786</f>
        <v>0</v>
      </c>
      <c r="F2740" s="38">
        <f t="shared" si="620"/>
        <v>0</v>
      </c>
      <c r="G2740" s="38">
        <f t="shared" si="620"/>
        <v>0</v>
      </c>
      <c r="H2740" s="38">
        <f t="shared" si="620"/>
        <v>0</v>
      </c>
      <c r="I2740" s="38">
        <f t="shared" si="620"/>
        <v>0</v>
      </c>
      <c r="J2740" s="5">
        <v>0</v>
      </c>
      <c r="K2740" s="5">
        <v>0</v>
      </c>
      <c r="L2740" s="5">
        <v>0</v>
      </c>
    </row>
    <row r="2741" spans="1:12" ht="37.5">
      <c r="A2741" s="66"/>
      <c r="B2741" s="55"/>
      <c r="C2741" s="22"/>
      <c r="D2741" s="12" t="s">
        <v>153</v>
      </c>
      <c r="E2741" s="38">
        <f t="shared" si="620"/>
        <v>0</v>
      </c>
      <c r="F2741" s="38">
        <f t="shared" si="620"/>
        <v>0</v>
      </c>
      <c r="G2741" s="38">
        <f t="shared" si="620"/>
        <v>0</v>
      </c>
      <c r="H2741" s="38">
        <f t="shared" si="620"/>
        <v>0</v>
      </c>
      <c r="I2741" s="38">
        <f t="shared" si="620"/>
        <v>0</v>
      </c>
      <c r="J2741" s="5">
        <v>0</v>
      </c>
      <c r="K2741" s="5">
        <v>0</v>
      </c>
      <c r="L2741" s="5">
        <v>0</v>
      </c>
    </row>
    <row r="2742" spans="1:12" ht="37.5">
      <c r="A2742" s="66"/>
      <c r="B2742" s="55"/>
      <c r="C2742" s="22"/>
      <c r="D2742" s="12" t="s">
        <v>6</v>
      </c>
      <c r="E2742" s="38">
        <f t="shared" si="620"/>
        <v>781.2</v>
      </c>
      <c r="F2742" s="38">
        <f t="shared" si="620"/>
        <v>781.2</v>
      </c>
      <c r="G2742" s="38">
        <f t="shared" si="620"/>
        <v>781.2</v>
      </c>
      <c r="H2742" s="38">
        <f t="shared" si="620"/>
        <v>195.3</v>
      </c>
      <c r="I2742" s="38">
        <f t="shared" si="620"/>
        <v>195.3</v>
      </c>
      <c r="J2742" s="5">
        <f t="shared" ref="J2742" si="621">I2742/E2742*100</f>
        <v>25</v>
      </c>
      <c r="K2742" s="5">
        <f t="shared" ref="K2742" si="622">H2742/F2742*100</f>
        <v>25</v>
      </c>
      <c r="L2742" s="5">
        <f t="shared" ref="L2742" si="623">H2742/G2742*100</f>
        <v>25</v>
      </c>
    </row>
    <row r="2743" spans="1:12" ht="56.25">
      <c r="A2743" s="66"/>
      <c r="B2743" s="55"/>
      <c r="C2743" s="22"/>
      <c r="D2743" s="13" t="s">
        <v>154</v>
      </c>
      <c r="E2743" s="38">
        <f t="shared" si="620"/>
        <v>0</v>
      </c>
      <c r="F2743" s="38">
        <f t="shared" si="620"/>
        <v>0</v>
      </c>
      <c r="G2743" s="38">
        <f t="shared" si="620"/>
        <v>0</v>
      </c>
      <c r="H2743" s="38">
        <f t="shared" si="620"/>
        <v>0</v>
      </c>
      <c r="I2743" s="38">
        <f t="shared" si="620"/>
        <v>0</v>
      </c>
      <c r="J2743" s="5">
        <v>0</v>
      </c>
      <c r="K2743" s="5">
        <v>0</v>
      </c>
      <c r="L2743" s="5">
        <v>0</v>
      </c>
    </row>
    <row r="2744" spans="1:12" ht="75">
      <c r="A2744" s="66"/>
      <c r="B2744" s="55"/>
      <c r="C2744" s="22"/>
      <c r="D2744" s="13" t="s">
        <v>159</v>
      </c>
      <c r="E2744" s="38">
        <f t="shared" si="620"/>
        <v>0</v>
      </c>
      <c r="F2744" s="38">
        <f t="shared" si="620"/>
        <v>0</v>
      </c>
      <c r="G2744" s="38">
        <f t="shared" si="620"/>
        <v>0</v>
      </c>
      <c r="H2744" s="38">
        <f t="shared" si="620"/>
        <v>0</v>
      </c>
      <c r="I2744" s="38">
        <f t="shared" si="620"/>
        <v>0</v>
      </c>
      <c r="J2744" s="5">
        <v>0</v>
      </c>
      <c r="K2744" s="5">
        <v>0</v>
      </c>
      <c r="L2744" s="5">
        <v>0</v>
      </c>
    </row>
    <row r="2745" spans="1:12" ht="56.25">
      <c r="A2745" s="66"/>
      <c r="B2745" s="55"/>
      <c r="C2745" s="22"/>
      <c r="D2745" s="13" t="s">
        <v>154</v>
      </c>
      <c r="E2745" s="38">
        <f t="shared" si="620"/>
        <v>0</v>
      </c>
      <c r="F2745" s="38">
        <f t="shared" si="620"/>
        <v>0</v>
      </c>
      <c r="G2745" s="38">
        <f t="shared" si="620"/>
        <v>0</v>
      </c>
      <c r="H2745" s="38">
        <f t="shared" si="620"/>
        <v>0</v>
      </c>
      <c r="I2745" s="38">
        <f t="shared" si="620"/>
        <v>0</v>
      </c>
      <c r="J2745" s="5">
        <v>0</v>
      </c>
      <c r="K2745" s="5">
        <v>0</v>
      </c>
      <c r="L2745" s="5">
        <v>0</v>
      </c>
    </row>
    <row r="2746" spans="1:12">
      <c r="A2746" s="66"/>
      <c r="B2746" s="55"/>
      <c r="C2746" s="22"/>
      <c r="D2746" s="12" t="s">
        <v>162</v>
      </c>
      <c r="E2746" s="38">
        <f t="shared" si="620"/>
        <v>0</v>
      </c>
      <c r="F2746" s="38" t="str">
        <f t="shared" si="620"/>
        <v>х</v>
      </c>
      <c r="G2746" s="38" t="str">
        <f t="shared" si="620"/>
        <v>х</v>
      </c>
      <c r="H2746" s="38" t="str">
        <f t="shared" si="620"/>
        <v>х</v>
      </c>
      <c r="I2746" s="38">
        <f t="shared" si="620"/>
        <v>0</v>
      </c>
      <c r="J2746" s="5">
        <v>0</v>
      </c>
      <c r="K2746" s="5" t="s">
        <v>166</v>
      </c>
      <c r="L2746" s="5" t="s">
        <v>166</v>
      </c>
    </row>
    <row r="2747" spans="1:12" ht="37.5">
      <c r="A2747" s="67"/>
      <c r="B2747" s="56"/>
      <c r="C2747" s="24"/>
      <c r="D2747" s="12" t="s">
        <v>163</v>
      </c>
      <c r="E2747" s="38">
        <f t="shared" si="620"/>
        <v>0</v>
      </c>
      <c r="F2747" s="38" t="str">
        <f t="shared" si="620"/>
        <v>х</v>
      </c>
      <c r="G2747" s="38" t="str">
        <f t="shared" si="620"/>
        <v>х</v>
      </c>
      <c r="H2747" s="38" t="str">
        <f t="shared" si="620"/>
        <v>х</v>
      </c>
      <c r="I2747" s="38">
        <f t="shared" si="620"/>
        <v>0</v>
      </c>
      <c r="J2747" s="5">
        <v>0</v>
      </c>
      <c r="K2747" s="5" t="s">
        <v>166</v>
      </c>
      <c r="L2747" s="5" t="s">
        <v>166</v>
      </c>
    </row>
    <row r="2748" spans="1:12">
      <c r="A2748" s="65" t="s">
        <v>618</v>
      </c>
      <c r="B2748" s="68" t="s">
        <v>194</v>
      </c>
      <c r="C2748" s="22"/>
      <c r="D2748" s="11" t="s">
        <v>1</v>
      </c>
      <c r="E2748" s="38">
        <f>E2749+E2751+E2753+E2755+E2756</f>
        <v>104238.09999999999</v>
      </c>
      <c r="F2748" s="38" t="s">
        <v>166</v>
      </c>
      <c r="G2748" s="38" t="s">
        <v>166</v>
      </c>
      <c r="H2748" s="38" t="s">
        <v>166</v>
      </c>
      <c r="I2748" s="38">
        <f>I2749+I2751+I2753+I2755+I2756</f>
        <v>24760.7</v>
      </c>
      <c r="J2748" s="5">
        <f>I2748/E2748*100</f>
        <v>23.753982468982073</v>
      </c>
      <c r="K2748" s="5" t="s">
        <v>166</v>
      </c>
      <c r="L2748" s="5" t="s">
        <v>166</v>
      </c>
    </row>
    <row r="2749" spans="1:12">
      <c r="A2749" s="66"/>
      <c r="B2749" s="69"/>
      <c r="C2749" s="22"/>
      <c r="D2749" s="12" t="s">
        <v>2</v>
      </c>
      <c r="E2749" s="38">
        <f>E2759+E2768+E2777+E2786</f>
        <v>0</v>
      </c>
      <c r="F2749" s="38">
        <f t="shared" ref="F2749:I2749" si="624">F2759+F2768+F2777+F2786</f>
        <v>0</v>
      </c>
      <c r="G2749" s="38">
        <f t="shared" si="624"/>
        <v>0</v>
      </c>
      <c r="H2749" s="38">
        <f t="shared" si="624"/>
        <v>0</v>
      </c>
      <c r="I2749" s="38">
        <f t="shared" si="624"/>
        <v>0</v>
      </c>
      <c r="J2749" s="5">
        <v>0</v>
      </c>
      <c r="K2749" s="5">
        <v>0</v>
      </c>
      <c r="L2749" s="5">
        <v>0</v>
      </c>
    </row>
    <row r="2750" spans="1:12" ht="37.5">
      <c r="A2750" s="66"/>
      <c r="B2750" s="69"/>
      <c r="C2750" s="22"/>
      <c r="D2750" s="12" t="s">
        <v>153</v>
      </c>
      <c r="E2750" s="38">
        <f t="shared" ref="E2750:I2756" si="625">E2760+E2769+E2778+E2787</f>
        <v>0</v>
      </c>
      <c r="F2750" s="38">
        <f t="shared" si="625"/>
        <v>0</v>
      </c>
      <c r="G2750" s="38">
        <f t="shared" si="625"/>
        <v>0</v>
      </c>
      <c r="H2750" s="38">
        <f t="shared" si="625"/>
        <v>0</v>
      </c>
      <c r="I2750" s="38">
        <f t="shared" si="625"/>
        <v>0</v>
      </c>
      <c r="J2750" s="5">
        <v>0</v>
      </c>
      <c r="K2750" s="5">
        <v>0</v>
      </c>
      <c r="L2750" s="5">
        <v>0</v>
      </c>
    </row>
    <row r="2751" spans="1:12" ht="37.5">
      <c r="A2751" s="66"/>
      <c r="B2751" s="69"/>
      <c r="C2751" s="22"/>
      <c r="D2751" s="12" t="s">
        <v>6</v>
      </c>
      <c r="E2751" s="38">
        <f t="shared" si="625"/>
        <v>104238.09999999999</v>
      </c>
      <c r="F2751" s="38">
        <f t="shared" si="625"/>
        <v>104238.09999999999</v>
      </c>
      <c r="G2751" s="38">
        <f t="shared" si="625"/>
        <v>104238.09999999999</v>
      </c>
      <c r="H2751" s="38">
        <f t="shared" si="625"/>
        <v>25164.5</v>
      </c>
      <c r="I2751" s="38">
        <f t="shared" si="625"/>
        <v>24760.7</v>
      </c>
      <c r="J2751" s="5">
        <f t="shared" ref="J2751" si="626">I2751/E2751*100</f>
        <v>23.753982468982073</v>
      </c>
      <c r="K2751" s="5">
        <f t="shared" ref="K2751" si="627">H2751/F2751*100</f>
        <v>24.141364817662641</v>
      </c>
      <c r="L2751" s="5">
        <f t="shared" ref="L2751" si="628">H2751/G2751*100</f>
        <v>24.141364817662641</v>
      </c>
    </row>
    <row r="2752" spans="1:12" ht="56.25">
      <c r="A2752" s="66"/>
      <c r="B2752" s="69"/>
      <c r="C2752" s="22"/>
      <c r="D2752" s="13" t="s">
        <v>154</v>
      </c>
      <c r="E2752" s="38">
        <f t="shared" si="625"/>
        <v>0</v>
      </c>
      <c r="F2752" s="38">
        <f t="shared" si="625"/>
        <v>0</v>
      </c>
      <c r="G2752" s="38">
        <f t="shared" si="625"/>
        <v>0</v>
      </c>
      <c r="H2752" s="38">
        <f t="shared" si="625"/>
        <v>0</v>
      </c>
      <c r="I2752" s="38">
        <f t="shared" si="625"/>
        <v>0</v>
      </c>
      <c r="J2752" s="5">
        <v>0</v>
      </c>
      <c r="K2752" s="5">
        <v>0</v>
      </c>
      <c r="L2752" s="5">
        <v>0</v>
      </c>
    </row>
    <row r="2753" spans="1:12" ht="75">
      <c r="A2753" s="66"/>
      <c r="B2753" s="69"/>
      <c r="C2753" s="22"/>
      <c r="D2753" s="13" t="s">
        <v>159</v>
      </c>
      <c r="E2753" s="38">
        <f t="shared" si="625"/>
        <v>0</v>
      </c>
      <c r="F2753" s="38">
        <f t="shared" si="625"/>
        <v>0</v>
      </c>
      <c r="G2753" s="38">
        <f t="shared" si="625"/>
        <v>0</v>
      </c>
      <c r="H2753" s="38">
        <f t="shared" si="625"/>
        <v>0</v>
      </c>
      <c r="I2753" s="38">
        <f t="shared" si="625"/>
        <v>0</v>
      </c>
      <c r="J2753" s="5">
        <v>0</v>
      </c>
      <c r="K2753" s="5">
        <v>0</v>
      </c>
      <c r="L2753" s="5">
        <v>0</v>
      </c>
    </row>
    <row r="2754" spans="1:12" ht="56.25">
      <c r="A2754" s="66"/>
      <c r="B2754" s="69"/>
      <c r="C2754" s="22"/>
      <c r="D2754" s="13" t="s">
        <v>154</v>
      </c>
      <c r="E2754" s="38">
        <f t="shared" si="625"/>
        <v>0</v>
      </c>
      <c r="F2754" s="38">
        <f t="shared" si="625"/>
        <v>0</v>
      </c>
      <c r="G2754" s="38">
        <f t="shared" si="625"/>
        <v>0</v>
      </c>
      <c r="H2754" s="38">
        <f t="shared" si="625"/>
        <v>0</v>
      </c>
      <c r="I2754" s="38">
        <f t="shared" si="625"/>
        <v>0</v>
      </c>
      <c r="J2754" s="5">
        <v>0</v>
      </c>
      <c r="K2754" s="5">
        <v>0</v>
      </c>
      <c r="L2754" s="5">
        <v>0</v>
      </c>
    </row>
    <row r="2755" spans="1:12">
      <c r="A2755" s="66"/>
      <c r="B2755" s="69"/>
      <c r="C2755" s="22"/>
      <c r="D2755" s="12" t="s">
        <v>162</v>
      </c>
      <c r="E2755" s="38">
        <f t="shared" si="625"/>
        <v>0</v>
      </c>
      <c r="F2755" s="38" t="s">
        <v>166</v>
      </c>
      <c r="G2755" s="38" t="s">
        <v>166</v>
      </c>
      <c r="H2755" s="38" t="s">
        <v>166</v>
      </c>
      <c r="I2755" s="38">
        <f t="shared" si="625"/>
        <v>0</v>
      </c>
      <c r="J2755" s="5">
        <v>0</v>
      </c>
      <c r="K2755" s="5" t="s">
        <v>166</v>
      </c>
      <c r="L2755" s="5" t="s">
        <v>166</v>
      </c>
    </row>
    <row r="2756" spans="1:12" ht="37.5">
      <c r="A2756" s="66"/>
      <c r="B2756" s="69"/>
      <c r="C2756" s="22"/>
      <c r="D2756" s="12" t="s">
        <v>163</v>
      </c>
      <c r="E2756" s="38">
        <f t="shared" si="625"/>
        <v>0</v>
      </c>
      <c r="F2756" s="38" t="s">
        <v>166</v>
      </c>
      <c r="G2756" s="38" t="s">
        <v>166</v>
      </c>
      <c r="H2756" s="38" t="s">
        <v>166</v>
      </c>
      <c r="I2756" s="38">
        <f t="shared" si="625"/>
        <v>0</v>
      </c>
      <c r="J2756" s="5">
        <v>0</v>
      </c>
      <c r="K2756" s="5" t="s">
        <v>166</v>
      </c>
      <c r="L2756" s="5" t="s">
        <v>166</v>
      </c>
    </row>
    <row r="2757" spans="1:12">
      <c r="A2757" s="66"/>
      <c r="B2757" s="69"/>
      <c r="C2757" s="23" t="s">
        <v>160</v>
      </c>
      <c r="D2757" s="16"/>
      <c r="E2757" s="39"/>
      <c r="F2757" s="40"/>
      <c r="G2757" s="40"/>
      <c r="H2757" s="40"/>
      <c r="I2757" s="40"/>
      <c r="J2757" s="32"/>
      <c r="K2757" s="32"/>
      <c r="L2757" s="32"/>
    </row>
    <row r="2758" spans="1:12">
      <c r="A2758" s="66"/>
      <c r="B2758" s="69"/>
      <c r="C2758" s="54" t="s">
        <v>3</v>
      </c>
      <c r="D2758" s="11" t="s">
        <v>1</v>
      </c>
      <c r="E2758" s="38">
        <f>E2759+E2761+E2763+E2765+E2766</f>
        <v>85645.6</v>
      </c>
      <c r="F2758" s="38" t="s">
        <v>166</v>
      </c>
      <c r="G2758" s="38" t="s">
        <v>166</v>
      </c>
      <c r="H2758" s="38" t="s">
        <v>166</v>
      </c>
      <c r="I2758" s="38">
        <f>I2759+I2761+I2763+I2765+I2766</f>
        <v>20535.900000000001</v>
      </c>
      <c r="J2758" s="5">
        <f>I2758/E2758*100</f>
        <v>23.977764181697601</v>
      </c>
      <c r="K2758" s="5" t="s">
        <v>166</v>
      </c>
      <c r="L2758" s="5" t="s">
        <v>166</v>
      </c>
    </row>
    <row r="2759" spans="1:12">
      <c r="A2759" s="66"/>
      <c r="B2759" s="69"/>
      <c r="C2759" s="55"/>
      <c r="D2759" s="12" t="s">
        <v>2</v>
      </c>
      <c r="E2759" s="38">
        <v>0</v>
      </c>
      <c r="F2759" s="38">
        <v>0</v>
      </c>
      <c r="G2759" s="38">
        <v>0</v>
      </c>
      <c r="H2759" s="38">
        <v>0</v>
      </c>
      <c r="I2759" s="38">
        <v>0</v>
      </c>
      <c r="J2759" s="5">
        <v>0</v>
      </c>
      <c r="K2759" s="5">
        <v>0</v>
      </c>
      <c r="L2759" s="5">
        <v>0</v>
      </c>
    </row>
    <row r="2760" spans="1:12" ht="37.5">
      <c r="A2760" s="66"/>
      <c r="B2760" s="69"/>
      <c r="C2760" s="55"/>
      <c r="D2760" s="12" t="s">
        <v>153</v>
      </c>
      <c r="E2760" s="38">
        <v>0</v>
      </c>
      <c r="F2760" s="38">
        <v>0</v>
      </c>
      <c r="G2760" s="38">
        <v>0</v>
      </c>
      <c r="H2760" s="38">
        <v>0</v>
      </c>
      <c r="I2760" s="38">
        <v>0</v>
      </c>
      <c r="J2760" s="5">
        <v>0</v>
      </c>
      <c r="K2760" s="5">
        <v>0</v>
      </c>
      <c r="L2760" s="5">
        <v>0</v>
      </c>
    </row>
    <row r="2761" spans="1:12" ht="37.5">
      <c r="A2761" s="66"/>
      <c r="B2761" s="69"/>
      <c r="C2761" s="55"/>
      <c r="D2761" s="12" t="s">
        <v>6</v>
      </c>
      <c r="E2761" s="38">
        <v>85645.6</v>
      </c>
      <c r="F2761" s="38">
        <v>85645.6</v>
      </c>
      <c r="G2761" s="38">
        <v>85645.6</v>
      </c>
      <c r="H2761" s="38">
        <v>20535.900000000001</v>
      </c>
      <c r="I2761" s="38">
        <v>20535.900000000001</v>
      </c>
      <c r="J2761" s="5">
        <f t="shared" ref="J2761" si="629">I2761/E2761*100</f>
        <v>23.977764181697601</v>
      </c>
      <c r="K2761" s="5">
        <f t="shared" ref="K2761" si="630">H2761/F2761*100</f>
        <v>23.977764181697601</v>
      </c>
      <c r="L2761" s="5">
        <f t="shared" ref="L2761" si="631">H2761/G2761*100</f>
        <v>23.977764181697601</v>
      </c>
    </row>
    <row r="2762" spans="1:12" ht="56.25">
      <c r="A2762" s="66"/>
      <c r="B2762" s="69"/>
      <c r="C2762" s="55"/>
      <c r="D2762" s="13" t="s">
        <v>154</v>
      </c>
      <c r="E2762" s="38">
        <v>0</v>
      </c>
      <c r="F2762" s="38">
        <v>0</v>
      </c>
      <c r="G2762" s="38">
        <v>0</v>
      </c>
      <c r="H2762" s="38">
        <v>0</v>
      </c>
      <c r="I2762" s="38">
        <v>0</v>
      </c>
      <c r="J2762" s="5">
        <v>0</v>
      </c>
      <c r="K2762" s="5">
        <v>0</v>
      </c>
      <c r="L2762" s="5">
        <v>0</v>
      </c>
    </row>
    <row r="2763" spans="1:12" ht="75">
      <c r="A2763" s="66"/>
      <c r="B2763" s="69"/>
      <c r="C2763" s="55"/>
      <c r="D2763" s="13" t="s">
        <v>159</v>
      </c>
      <c r="E2763" s="38">
        <v>0</v>
      </c>
      <c r="F2763" s="38">
        <v>0</v>
      </c>
      <c r="G2763" s="38">
        <v>0</v>
      </c>
      <c r="H2763" s="38">
        <v>0</v>
      </c>
      <c r="I2763" s="38">
        <v>0</v>
      </c>
      <c r="J2763" s="5">
        <v>0</v>
      </c>
      <c r="K2763" s="5">
        <v>0</v>
      </c>
      <c r="L2763" s="5">
        <v>0</v>
      </c>
    </row>
    <row r="2764" spans="1:12" ht="56.25">
      <c r="A2764" s="66"/>
      <c r="B2764" s="69"/>
      <c r="C2764" s="55"/>
      <c r="D2764" s="13" t="s">
        <v>154</v>
      </c>
      <c r="E2764" s="38">
        <v>0</v>
      </c>
      <c r="F2764" s="38">
        <v>0</v>
      </c>
      <c r="G2764" s="38">
        <v>0</v>
      </c>
      <c r="H2764" s="38">
        <v>0</v>
      </c>
      <c r="I2764" s="38">
        <v>0</v>
      </c>
      <c r="J2764" s="5">
        <v>0</v>
      </c>
      <c r="K2764" s="5">
        <v>0</v>
      </c>
      <c r="L2764" s="5">
        <v>0</v>
      </c>
    </row>
    <row r="2765" spans="1:12">
      <c r="A2765" s="66"/>
      <c r="B2765" s="69"/>
      <c r="C2765" s="55"/>
      <c r="D2765" s="12" t="s">
        <v>162</v>
      </c>
      <c r="E2765" s="38">
        <v>0</v>
      </c>
      <c r="F2765" s="38" t="s">
        <v>166</v>
      </c>
      <c r="G2765" s="38" t="s">
        <v>166</v>
      </c>
      <c r="H2765" s="38" t="s">
        <v>166</v>
      </c>
      <c r="I2765" s="38">
        <v>0</v>
      </c>
      <c r="J2765" s="5">
        <v>0</v>
      </c>
      <c r="K2765" s="5" t="s">
        <v>166</v>
      </c>
      <c r="L2765" s="5" t="s">
        <v>166</v>
      </c>
    </row>
    <row r="2766" spans="1:12" ht="37.5">
      <c r="A2766" s="66"/>
      <c r="B2766" s="69"/>
      <c r="C2766" s="56"/>
      <c r="D2766" s="12" t="s">
        <v>163</v>
      </c>
      <c r="E2766" s="38">
        <v>0</v>
      </c>
      <c r="F2766" s="38" t="s">
        <v>166</v>
      </c>
      <c r="G2766" s="38" t="s">
        <v>166</v>
      </c>
      <c r="H2766" s="38" t="s">
        <v>166</v>
      </c>
      <c r="I2766" s="38">
        <v>0</v>
      </c>
      <c r="J2766" s="5">
        <v>0</v>
      </c>
      <c r="K2766" s="5" t="s">
        <v>166</v>
      </c>
      <c r="L2766" s="5" t="s">
        <v>166</v>
      </c>
    </row>
    <row r="2767" spans="1:12" ht="37.5">
      <c r="A2767" s="66"/>
      <c r="B2767" s="69"/>
      <c r="C2767" s="25" t="s">
        <v>186</v>
      </c>
      <c r="D2767" s="11" t="s">
        <v>1</v>
      </c>
      <c r="E2767" s="38">
        <f>E2768+E2770+E2772+E2774+E2775</f>
        <v>9061.9</v>
      </c>
      <c r="F2767" s="38" t="s">
        <v>166</v>
      </c>
      <c r="G2767" s="38" t="s">
        <v>166</v>
      </c>
      <c r="H2767" s="38" t="s">
        <v>166</v>
      </c>
      <c r="I2767" s="38">
        <f>I2768+I2770+I2772+I2774+I2775</f>
        <v>1861.7</v>
      </c>
      <c r="J2767" s="5">
        <f>I2767/E2767*100</f>
        <v>20.544256723203745</v>
      </c>
      <c r="K2767" s="5" t="s">
        <v>166</v>
      </c>
      <c r="L2767" s="5" t="s">
        <v>166</v>
      </c>
    </row>
    <row r="2768" spans="1:12">
      <c r="A2768" s="66"/>
      <c r="B2768" s="69"/>
      <c r="C2768" s="22"/>
      <c r="D2768" s="12" t="s">
        <v>2</v>
      </c>
      <c r="E2768" s="38">
        <v>0</v>
      </c>
      <c r="F2768" s="38">
        <v>0</v>
      </c>
      <c r="G2768" s="38">
        <v>0</v>
      </c>
      <c r="H2768" s="38">
        <v>0</v>
      </c>
      <c r="I2768" s="38">
        <v>0</v>
      </c>
      <c r="J2768" s="5">
        <v>0</v>
      </c>
      <c r="K2768" s="5">
        <v>0</v>
      </c>
      <c r="L2768" s="5">
        <v>0</v>
      </c>
    </row>
    <row r="2769" spans="1:12" ht="37.5">
      <c r="A2769" s="66"/>
      <c r="B2769" s="69"/>
      <c r="C2769" s="22"/>
      <c r="D2769" s="12" t="s">
        <v>153</v>
      </c>
      <c r="E2769" s="38">
        <v>0</v>
      </c>
      <c r="F2769" s="38">
        <v>0</v>
      </c>
      <c r="G2769" s="38">
        <v>0</v>
      </c>
      <c r="H2769" s="38">
        <v>0</v>
      </c>
      <c r="I2769" s="38">
        <v>0</v>
      </c>
      <c r="J2769" s="5">
        <v>0</v>
      </c>
      <c r="K2769" s="5">
        <v>0</v>
      </c>
      <c r="L2769" s="5">
        <v>0</v>
      </c>
    </row>
    <row r="2770" spans="1:12" ht="37.5">
      <c r="A2770" s="66"/>
      <c r="B2770" s="69"/>
      <c r="C2770" s="22"/>
      <c r="D2770" s="12" t="s">
        <v>6</v>
      </c>
      <c r="E2770" s="38">
        <v>9061.9</v>
      </c>
      <c r="F2770" s="38">
        <v>9061.9</v>
      </c>
      <c r="G2770" s="38">
        <v>9061.9</v>
      </c>
      <c r="H2770" s="38">
        <v>2265.5</v>
      </c>
      <c r="I2770" s="38">
        <v>1861.7</v>
      </c>
      <c r="J2770" s="5">
        <f t="shared" ref="J2770" si="632">I2770/E2770*100</f>
        <v>20.544256723203745</v>
      </c>
      <c r="K2770" s="5">
        <f t="shared" ref="K2770" si="633">H2770/F2770*100</f>
        <v>25.000275880334151</v>
      </c>
      <c r="L2770" s="5">
        <f t="shared" ref="L2770" si="634">H2770/G2770*100</f>
        <v>25.000275880334151</v>
      </c>
    </row>
    <row r="2771" spans="1:12" ht="56.25">
      <c r="A2771" s="66"/>
      <c r="B2771" s="69"/>
      <c r="C2771" s="22"/>
      <c r="D2771" s="13" t="s">
        <v>154</v>
      </c>
      <c r="E2771" s="38">
        <v>0</v>
      </c>
      <c r="F2771" s="38">
        <v>0</v>
      </c>
      <c r="G2771" s="38">
        <v>0</v>
      </c>
      <c r="H2771" s="38">
        <v>0</v>
      </c>
      <c r="I2771" s="38">
        <v>0</v>
      </c>
      <c r="J2771" s="5">
        <v>0</v>
      </c>
      <c r="K2771" s="5">
        <v>0</v>
      </c>
      <c r="L2771" s="5">
        <v>0</v>
      </c>
    </row>
    <row r="2772" spans="1:12" ht="75">
      <c r="A2772" s="66"/>
      <c r="B2772" s="69"/>
      <c r="C2772" s="22"/>
      <c r="D2772" s="13" t="s">
        <v>159</v>
      </c>
      <c r="E2772" s="38">
        <v>0</v>
      </c>
      <c r="F2772" s="38">
        <v>0</v>
      </c>
      <c r="G2772" s="38">
        <v>0</v>
      </c>
      <c r="H2772" s="38">
        <v>0</v>
      </c>
      <c r="I2772" s="38">
        <v>0</v>
      </c>
      <c r="J2772" s="5">
        <v>0</v>
      </c>
      <c r="K2772" s="5">
        <v>0</v>
      </c>
      <c r="L2772" s="5">
        <v>0</v>
      </c>
    </row>
    <row r="2773" spans="1:12" ht="56.25">
      <c r="A2773" s="66"/>
      <c r="B2773" s="69"/>
      <c r="C2773" s="22"/>
      <c r="D2773" s="13" t="s">
        <v>154</v>
      </c>
      <c r="E2773" s="38">
        <v>0</v>
      </c>
      <c r="F2773" s="38">
        <v>0</v>
      </c>
      <c r="G2773" s="38">
        <v>0</v>
      </c>
      <c r="H2773" s="38">
        <v>0</v>
      </c>
      <c r="I2773" s="38">
        <v>0</v>
      </c>
      <c r="J2773" s="5">
        <v>0</v>
      </c>
      <c r="K2773" s="5">
        <v>0</v>
      </c>
      <c r="L2773" s="5">
        <v>0</v>
      </c>
    </row>
    <row r="2774" spans="1:12">
      <c r="A2774" s="66"/>
      <c r="B2774" s="69"/>
      <c r="C2774" s="22"/>
      <c r="D2774" s="12" t="s">
        <v>162</v>
      </c>
      <c r="E2774" s="38">
        <v>0</v>
      </c>
      <c r="F2774" s="38" t="s">
        <v>166</v>
      </c>
      <c r="G2774" s="38" t="s">
        <v>166</v>
      </c>
      <c r="H2774" s="38" t="s">
        <v>166</v>
      </c>
      <c r="I2774" s="38">
        <v>0</v>
      </c>
      <c r="J2774" s="5">
        <v>0</v>
      </c>
      <c r="K2774" s="5" t="s">
        <v>166</v>
      </c>
      <c r="L2774" s="5" t="s">
        <v>166</v>
      </c>
    </row>
    <row r="2775" spans="1:12" ht="37.5">
      <c r="A2775" s="66"/>
      <c r="B2775" s="69"/>
      <c r="C2775" s="24"/>
      <c r="D2775" s="12" t="s">
        <v>163</v>
      </c>
      <c r="E2775" s="38">
        <v>0</v>
      </c>
      <c r="F2775" s="38" t="s">
        <v>166</v>
      </c>
      <c r="G2775" s="38" t="s">
        <v>166</v>
      </c>
      <c r="H2775" s="38" t="s">
        <v>166</v>
      </c>
      <c r="I2775" s="38">
        <v>0</v>
      </c>
      <c r="J2775" s="5">
        <v>0</v>
      </c>
      <c r="K2775" s="5" t="s">
        <v>166</v>
      </c>
      <c r="L2775" s="5" t="s">
        <v>166</v>
      </c>
    </row>
    <row r="2776" spans="1:12">
      <c r="A2776" s="66"/>
      <c r="B2776" s="69"/>
      <c r="C2776" s="25" t="s">
        <v>167</v>
      </c>
      <c r="D2776" s="11" t="s">
        <v>1</v>
      </c>
      <c r="E2776" s="38">
        <f>E2777+E2779+E2781+E2783+E2784</f>
        <v>8749.4</v>
      </c>
      <c r="F2776" s="38" t="s">
        <v>166</v>
      </c>
      <c r="G2776" s="38" t="s">
        <v>166</v>
      </c>
      <c r="H2776" s="38" t="s">
        <v>166</v>
      </c>
      <c r="I2776" s="38">
        <f>I2777+I2779+I2781+I2783+I2784</f>
        <v>2167.8000000000002</v>
      </c>
      <c r="J2776" s="5">
        <f>I2776/E2776*100</f>
        <v>24.776556106704462</v>
      </c>
      <c r="K2776" s="5" t="s">
        <v>166</v>
      </c>
      <c r="L2776" s="5" t="s">
        <v>166</v>
      </c>
    </row>
    <row r="2777" spans="1:12">
      <c r="A2777" s="66"/>
      <c r="B2777" s="69"/>
      <c r="C2777" s="22"/>
      <c r="D2777" s="12" t="s">
        <v>2</v>
      </c>
      <c r="E2777" s="38">
        <v>0</v>
      </c>
      <c r="F2777" s="38">
        <v>0</v>
      </c>
      <c r="G2777" s="38">
        <v>0</v>
      </c>
      <c r="H2777" s="38">
        <v>0</v>
      </c>
      <c r="I2777" s="38">
        <v>0</v>
      </c>
      <c r="J2777" s="5">
        <v>0</v>
      </c>
      <c r="K2777" s="5">
        <v>0</v>
      </c>
      <c r="L2777" s="5">
        <v>0</v>
      </c>
    </row>
    <row r="2778" spans="1:12" ht="37.5">
      <c r="A2778" s="66"/>
      <c r="B2778" s="69"/>
      <c r="C2778" s="22"/>
      <c r="D2778" s="12" t="s">
        <v>153</v>
      </c>
      <c r="E2778" s="38">
        <v>0</v>
      </c>
      <c r="F2778" s="38">
        <v>0</v>
      </c>
      <c r="G2778" s="38">
        <v>0</v>
      </c>
      <c r="H2778" s="38">
        <v>0</v>
      </c>
      <c r="I2778" s="38">
        <v>0</v>
      </c>
      <c r="J2778" s="5">
        <v>0</v>
      </c>
      <c r="K2778" s="5">
        <v>0</v>
      </c>
      <c r="L2778" s="5">
        <v>0</v>
      </c>
    </row>
    <row r="2779" spans="1:12" ht="37.5">
      <c r="A2779" s="66"/>
      <c r="B2779" s="69"/>
      <c r="C2779" s="22"/>
      <c r="D2779" s="12" t="s">
        <v>6</v>
      </c>
      <c r="E2779" s="38">
        <v>8749.4</v>
      </c>
      <c r="F2779" s="38">
        <v>8749.4</v>
      </c>
      <c r="G2779" s="38">
        <v>8749.4</v>
      </c>
      <c r="H2779" s="38">
        <v>2167.8000000000002</v>
      </c>
      <c r="I2779" s="38">
        <v>2167.8000000000002</v>
      </c>
      <c r="J2779" s="5">
        <f t="shared" ref="J2779" si="635">I2779/E2779*100</f>
        <v>24.776556106704462</v>
      </c>
      <c r="K2779" s="5">
        <f t="shared" ref="K2779" si="636">H2779/F2779*100</f>
        <v>24.776556106704462</v>
      </c>
      <c r="L2779" s="5">
        <f t="shared" ref="L2779" si="637">H2779/G2779*100</f>
        <v>24.776556106704462</v>
      </c>
    </row>
    <row r="2780" spans="1:12" ht="56.25">
      <c r="A2780" s="66"/>
      <c r="B2780" s="69"/>
      <c r="C2780" s="22"/>
      <c r="D2780" s="13" t="s">
        <v>154</v>
      </c>
      <c r="E2780" s="38">
        <v>0</v>
      </c>
      <c r="F2780" s="38">
        <v>0</v>
      </c>
      <c r="G2780" s="38">
        <v>0</v>
      </c>
      <c r="H2780" s="38">
        <v>0</v>
      </c>
      <c r="I2780" s="38">
        <v>0</v>
      </c>
      <c r="J2780" s="5">
        <v>0</v>
      </c>
      <c r="K2780" s="5">
        <v>0</v>
      </c>
      <c r="L2780" s="5">
        <v>0</v>
      </c>
    </row>
    <row r="2781" spans="1:12" ht="75">
      <c r="A2781" s="66"/>
      <c r="B2781" s="69"/>
      <c r="C2781" s="22"/>
      <c r="D2781" s="13" t="s">
        <v>159</v>
      </c>
      <c r="E2781" s="38">
        <v>0</v>
      </c>
      <c r="F2781" s="38">
        <v>0</v>
      </c>
      <c r="G2781" s="38">
        <v>0</v>
      </c>
      <c r="H2781" s="38">
        <v>0</v>
      </c>
      <c r="I2781" s="38">
        <v>0</v>
      </c>
      <c r="J2781" s="5">
        <v>0</v>
      </c>
      <c r="K2781" s="5">
        <v>0</v>
      </c>
      <c r="L2781" s="5">
        <v>0</v>
      </c>
    </row>
    <row r="2782" spans="1:12" ht="56.25">
      <c r="A2782" s="66"/>
      <c r="B2782" s="69"/>
      <c r="C2782" s="22"/>
      <c r="D2782" s="13" t="s">
        <v>154</v>
      </c>
      <c r="E2782" s="38">
        <v>0</v>
      </c>
      <c r="F2782" s="38">
        <v>0</v>
      </c>
      <c r="G2782" s="38">
        <v>0</v>
      </c>
      <c r="H2782" s="38">
        <v>0</v>
      </c>
      <c r="I2782" s="38">
        <v>0</v>
      </c>
      <c r="J2782" s="5">
        <v>0</v>
      </c>
      <c r="K2782" s="5">
        <v>0</v>
      </c>
      <c r="L2782" s="5">
        <v>0</v>
      </c>
    </row>
    <row r="2783" spans="1:12">
      <c r="A2783" s="66"/>
      <c r="B2783" s="69"/>
      <c r="C2783" s="22"/>
      <c r="D2783" s="12" t="s">
        <v>162</v>
      </c>
      <c r="E2783" s="38">
        <v>0</v>
      </c>
      <c r="F2783" s="38" t="s">
        <v>166</v>
      </c>
      <c r="G2783" s="38" t="s">
        <v>166</v>
      </c>
      <c r="H2783" s="38" t="s">
        <v>166</v>
      </c>
      <c r="I2783" s="38">
        <v>0</v>
      </c>
      <c r="J2783" s="5">
        <v>0</v>
      </c>
      <c r="K2783" s="5" t="s">
        <v>166</v>
      </c>
      <c r="L2783" s="5" t="s">
        <v>166</v>
      </c>
    </row>
    <row r="2784" spans="1:12" ht="37.5">
      <c r="A2784" s="66"/>
      <c r="B2784" s="69"/>
      <c r="C2784" s="24"/>
      <c r="D2784" s="12" t="s">
        <v>163</v>
      </c>
      <c r="E2784" s="38">
        <v>0</v>
      </c>
      <c r="F2784" s="38" t="s">
        <v>166</v>
      </c>
      <c r="G2784" s="38" t="s">
        <v>166</v>
      </c>
      <c r="H2784" s="38" t="s">
        <v>166</v>
      </c>
      <c r="I2784" s="38">
        <v>0</v>
      </c>
      <c r="J2784" s="5">
        <v>0</v>
      </c>
      <c r="K2784" s="5" t="s">
        <v>166</v>
      </c>
      <c r="L2784" s="5" t="s">
        <v>166</v>
      </c>
    </row>
    <row r="2785" spans="1:12" ht="37.5">
      <c r="A2785" s="66"/>
      <c r="B2785" s="69"/>
      <c r="C2785" s="25" t="s">
        <v>187</v>
      </c>
      <c r="D2785" s="11" t="s">
        <v>1</v>
      </c>
      <c r="E2785" s="38">
        <f>E2786+E2788+E2790+E2792+E2793</f>
        <v>781.2</v>
      </c>
      <c r="F2785" s="38" t="s">
        <v>166</v>
      </c>
      <c r="G2785" s="38" t="s">
        <v>166</v>
      </c>
      <c r="H2785" s="38" t="s">
        <v>166</v>
      </c>
      <c r="I2785" s="38">
        <f>I2786+I2788+I2790+I2792+I2793</f>
        <v>195.3</v>
      </c>
      <c r="J2785" s="5">
        <f>I2785/E2785*100</f>
        <v>25</v>
      </c>
      <c r="K2785" s="5" t="s">
        <v>166</v>
      </c>
      <c r="L2785" s="5" t="s">
        <v>166</v>
      </c>
    </row>
    <row r="2786" spans="1:12">
      <c r="A2786" s="66"/>
      <c r="B2786" s="69"/>
      <c r="C2786" s="22"/>
      <c r="D2786" s="12" t="s">
        <v>2</v>
      </c>
      <c r="E2786" s="38">
        <v>0</v>
      </c>
      <c r="F2786" s="38">
        <v>0</v>
      </c>
      <c r="G2786" s="38">
        <v>0</v>
      </c>
      <c r="H2786" s="38">
        <v>0</v>
      </c>
      <c r="I2786" s="38">
        <v>0</v>
      </c>
      <c r="J2786" s="5">
        <v>0</v>
      </c>
      <c r="K2786" s="5">
        <v>0</v>
      </c>
      <c r="L2786" s="5">
        <v>0</v>
      </c>
    </row>
    <row r="2787" spans="1:12" ht="37.5">
      <c r="A2787" s="66"/>
      <c r="B2787" s="69"/>
      <c r="C2787" s="22"/>
      <c r="D2787" s="12" t="s">
        <v>153</v>
      </c>
      <c r="E2787" s="38">
        <v>0</v>
      </c>
      <c r="F2787" s="38">
        <v>0</v>
      </c>
      <c r="G2787" s="38">
        <v>0</v>
      </c>
      <c r="H2787" s="38">
        <v>0</v>
      </c>
      <c r="I2787" s="38">
        <v>0</v>
      </c>
      <c r="J2787" s="5">
        <v>0</v>
      </c>
      <c r="K2787" s="5">
        <v>0</v>
      </c>
      <c r="L2787" s="5">
        <v>0</v>
      </c>
    </row>
    <row r="2788" spans="1:12" ht="37.5">
      <c r="A2788" s="66"/>
      <c r="B2788" s="69"/>
      <c r="C2788" s="22"/>
      <c r="D2788" s="12" t="s">
        <v>6</v>
      </c>
      <c r="E2788" s="38">
        <v>781.2</v>
      </c>
      <c r="F2788" s="38">
        <v>781.2</v>
      </c>
      <c r="G2788" s="38">
        <v>781.2</v>
      </c>
      <c r="H2788" s="38">
        <v>195.3</v>
      </c>
      <c r="I2788" s="38">
        <v>195.3</v>
      </c>
      <c r="J2788" s="5">
        <f t="shared" ref="J2788" si="638">I2788/E2788*100</f>
        <v>25</v>
      </c>
      <c r="K2788" s="5">
        <f t="shared" ref="K2788" si="639">H2788/F2788*100</f>
        <v>25</v>
      </c>
      <c r="L2788" s="5">
        <f t="shared" ref="L2788" si="640">H2788/G2788*100</f>
        <v>25</v>
      </c>
    </row>
    <row r="2789" spans="1:12" ht="56.25">
      <c r="A2789" s="66"/>
      <c r="B2789" s="69"/>
      <c r="C2789" s="22"/>
      <c r="D2789" s="13" t="s">
        <v>154</v>
      </c>
      <c r="E2789" s="38">
        <v>0</v>
      </c>
      <c r="F2789" s="38">
        <v>0</v>
      </c>
      <c r="G2789" s="38">
        <v>0</v>
      </c>
      <c r="H2789" s="38">
        <v>0</v>
      </c>
      <c r="I2789" s="38">
        <v>0</v>
      </c>
      <c r="J2789" s="5">
        <v>0</v>
      </c>
      <c r="K2789" s="5">
        <v>0</v>
      </c>
      <c r="L2789" s="5">
        <v>0</v>
      </c>
    </row>
    <row r="2790" spans="1:12" ht="75">
      <c r="A2790" s="66"/>
      <c r="B2790" s="69"/>
      <c r="C2790" s="22"/>
      <c r="D2790" s="13" t="s">
        <v>159</v>
      </c>
      <c r="E2790" s="38">
        <v>0</v>
      </c>
      <c r="F2790" s="38">
        <v>0</v>
      </c>
      <c r="G2790" s="38">
        <v>0</v>
      </c>
      <c r="H2790" s="38">
        <v>0</v>
      </c>
      <c r="I2790" s="38">
        <v>0</v>
      </c>
      <c r="J2790" s="5">
        <v>0</v>
      </c>
      <c r="K2790" s="5">
        <v>0</v>
      </c>
      <c r="L2790" s="5">
        <v>0</v>
      </c>
    </row>
    <row r="2791" spans="1:12" ht="56.25">
      <c r="A2791" s="66"/>
      <c r="B2791" s="69"/>
      <c r="C2791" s="22"/>
      <c r="D2791" s="13" t="s">
        <v>154</v>
      </c>
      <c r="E2791" s="38">
        <v>0</v>
      </c>
      <c r="F2791" s="38">
        <v>0</v>
      </c>
      <c r="G2791" s="38">
        <v>0</v>
      </c>
      <c r="H2791" s="38">
        <v>0</v>
      </c>
      <c r="I2791" s="38">
        <v>0</v>
      </c>
      <c r="J2791" s="5">
        <v>0</v>
      </c>
      <c r="K2791" s="5">
        <v>0</v>
      </c>
      <c r="L2791" s="5">
        <v>0</v>
      </c>
    </row>
    <row r="2792" spans="1:12">
      <c r="A2792" s="66"/>
      <c r="B2792" s="69"/>
      <c r="C2792" s="22"/>
      <c r="D2792" s="12" t="s">
        <v>162</v>
      </c>
      <c r="E2792" s="38">
        <v>0</v>
      </c>
      <c r="F2792" s="38" t="s">
        <v>166</v>
      </c>
      <c r="G2792" s="38" t="s">
        <v>166</v>
      </c>
      <c r="H2792" s="38" t="s">
        <v>166</v>
      </c>
      <c r="I2792" s="38">
        <v>0</v>
      </c>
      <c r="J2792" s="5">
        <v>0</v>
      </c>
      <c r="K2792" s="5" t="s">
        <v>166</v>
      </c>
      <c r="L2792" s="5" t="s">
        <v>166</v>
      </c>
    </row>
    <row r="2793" spans="1:12" ht="37.5">
      <c r="A2793" s="67"/>
      <c r="B2793" s="70"/>
      <c r="C2793" s="24"/>
      <c r="D2793" s="12" t="s">
        <v>163</v>
      </c>
      <c r="E2793" s="38">
        <v>0</v>
      </c>
      <c r="F2793" s="38" t="s">
        <v>166</v>
      </c>
      <c r="G2793" s="38" t="s">
        <v>166</v>
      </c>
      <c r="H2793" s="38" t="s">
        <v>166</v>
      </c>
      <c r="I2793" s="38">
        <v>0</v>
      </c>
      <c r="J2793" s="5">
        <v>0</v>
      </c>
      <c r="K2793" s="5" t="s">
        <v>166</v>
      </c>
      <c r="L2793" s="5" t="s">
        <v>166</v>
      </c>
    </row>
    <row r="2794" spans="1:12">
      <c r="A2794" s="65" t="s">
        <v>619</v>
      </c>
      <c r="B2794" s="65" t="s">
        <v>9</v>
      </c>
      <c r="C2794" s="74" t="s">
        <v>3</v>
      </c>
      <c r="D2794" s="11" t="s">
        <v>1</v>
      </c>
      <c r="E2794" s="38">
        <f>E2795+E2797+E2799+E2801+E2802</f>
        <v>1184349.2</v>
      </c>
      <c r="F2794" s="38" t="s">
        <v>166</v>
      </c>
      <c r="G2794" s="38" t="s">
        <v>166</v>
      </c>
      <c r="H2794" s="38" t="s">
        <v>166</v>
      </c>
      <c r="I2794" s="38">
        <f>I2795+I2797+I2799+I2801+I2802</f>
        <v>231102.89999999997</v>
      </c>
      <c r="J2794" s="5">
        <f>I2794/E2794*100</f>
        <v>19.513070976026327</v>
      </c>
      <c r="K2794" s="5" t="s">
        <v>166</v>
      </c>
      <c r="L2794" s="5" t="s">
        <v>166</v>
      </c>
    </row>
    <row r="2795" spans="1:12">
      <c r="A2795" s="66"/>
      <c r="B2795" s="66"/>
      <c r="C2795" s="74"/>
      <c r="D2795" s="12" t="s">
        <v>2</v>
      </c>
      <c r="E2795" s="38">
        <f>E2805</f>
        <v>1184349.2</v>
      </c>
      <c r="F2795" s="38">
        <f t="shared" ref="F2795:I2795" si="641">F2805</f>
        <v>1194442.0999999999</v>
      </c>
      <c r="G2795" s="38">
        <f t="shared" si="641"/>
        <v>1193207.8999999999</v>
      </c>
      <c r="H2795" s="38">
        <f t="shared" si="641"/>
        <v>231102.89999999997</v>
      </c>
      <c r="I2795" s="38">
        <f t="shared" si="641"/>
        <v>231102.89999999997</v>
      </c>
      <c r="J2795" s="5">
        <f t="shared" ref="J2795" si="642">I2795/E2795*100</f>
        <v>19.513070976026327</v>
      </c>
      <c r="K2795" s="5">
        <f>H2795/F2795*100</f>
        <v>19.348187743884782</v>
      </c>
      <c r="L2795" s="5">
        <f>H2795/G2795*100</f>
        <v>19.368200629580141</v>
      </c>
    </row>
    <row r="2796" spans="1:12" ht="37.5">
      <c r="A2796" s="66"/>
      <c r="B2796" s="66"/>
      <c r="C2796" s="74"/>
      <c r="D2796" s="12" t="s">
        <v>153</v>
      </c>
      <c r="E2796" s="38">
        <f t="shared" ref="E2796:I2802" si="643">E2806</f>
        <v>0</v>
      </c>
      <c r="F2796" s="38">
        <f t="shared" si="643"/>
        <v>0</v>
      </c>
      <c r="G2796" s="38">
        <f t="shared" si="643"/>
        <v>0</v>
      </c>
      <c r="H2796" s="38">
        <f t="shared" si="643"/>
        <v>0</v>
      </c>
      <c r="I2796" s="38">
        <f t="shared" si="643"/>
        <v>0</v>
      </c>
      <c r="J2796" s="5">
        <v>0</v>
      </c>
      <c r="K2796" s="5">
        <v>0</v>
      </c>
      <c r="L2796" s="5">
        <v>0</v>
      </c>
    </row>
    <row r="2797" spans="1:12" ht="37.5">
      <c r="A2797" s="66"/>
      <c r="B2797" s="66"/>
      <c r="C2797" s="74"/>
      <c r="D2797" s="12" t="s">
        <v>6</v>
      </c>
      <c r="E2797" s="38">
        <f t="shared" si="643"/>
        <v>0</v>
      </c>
      <c r="F2797" s="38">
        <f t="shared" si="643"/>
        <v>0</v>
      </c>
      <c r="G2797" s="38">
        <f t="shared" si="643"/>
        <v>0</v>
      </c>
      <c r="H2797" s="38">
        <f t="shared" si="643"/>
        <v>0</v>
      </c>
      <c r="I2797" s="38">
        <f t="shared" si="643"/>
        <v>0</v>
      </c>
      <c r="J2797" s="5">
        <v>0</v>
      </c>
      <c r="K2797" s="5">
        <v>0</v>
      </c>
      <c r="L2797" s="5">
        <v>0</v>
      </c>
    </row>
    <row r="2798" spans="1:12" ht="56.25">
      <c r="A2798" s="66"/>
      <c r="B2798" s="66"/>
      <c r="C2798" s="74"/>
      <c r="D2798" s="13" t="s">
        <v>154</v>
      </c>
      <c r="E2798" s="38">
        <f t="shared" si="643"/>
        <v>0</v>
      </c>
      <c r="F2798" s="38">
        <f t="shared" si="643"/>
        <v>0</v>
      </c>
      <c r="G2798" s="38">
        <f t="shared" si="643"/>
        <v>0</v>
      </c>
      <c r="H2798" s="38">
        <f t="shared" si="643"/>
        <v>0</v>
      </c>
      <c r="I2798" s="38">
        <f t="shared" si="643"/>
        <v>0</v>
      </c>
      <c r="J2798" s="5">
        <v>0</v>
      </c>
      <c r="K2798" s="5">
        <v>0</v>
      </c>
      <c r="L2798" s="5">
        <v>0</v>
      </c>
    </row>
    <row r="2799" spans="1:12" ht="75">
      <c r="A2799" s="66"/>
      <c r="B2799" s="66"/>
      <c r="C2799" s="74"/>
      <c r="D2799" s="13" t="s">
        <v>159</v>
      </c>
      <c r="E2799" s="38">
        <f t="shared" si="643"/>
        <v>0</v>
      </c>
      <c r="F2799" s="38">
        <f t="shared" si="643"/>
        <v>0</v>
      </c>
      <c r="G2799" s="38">
        <f t="shared" si="643"/>
        <v>0</v>
      </c>
      <c r="H2799" s="38">
        <f t="shared" si="643"/>
        <v>0</v>
      </c>
      <c r="I2799" s="38">
        <f t="shared" si="643"/>
        <v>0</v>
      </c>
      <c r="J2799" s="5">
        <v>0</v>
      </c>
      <c r="K2799" s="5">
        <v>0</v>
      </c>
      <c r="L2799" s="5">
        <v>0</v>
      </c>
    </row>
    <row r="2800" spans="1:12" ht="56.25">
      <c r="A2800" s="66"/>
      <c r="B2800" s="66"/>
      <c r="C2800" s="74"/>
      <c r="D2800" s="13" t="s">
        <v>154</v>
      </c>
      <c r="E2800" s="38">
        <f t="shared" si="643"/>
        <v>0</v>
      </c>
      <c r="F2800" s="38">
        <f t="shared" si="643"/>
        <v>0</v>
      </c>
      <c r="G2800" s="38">
        <f t="shared" si="643"/>
        <v>0</v>
      </c>
      <c r="H2800" s="38">
        <f t="shared" si="643"/>
        <v>0</v>
      </c>
      <c r="I2800" s="38">
        <f t="shared" si="643"/>
        <v>0</v>
      </c>
      <c r="J2800" s="5">
        <v>0</v>
      </c>
      <c r="K2800" s="5">
        <v>0</v>
      </c>
      <c r="L2800" s="5">
        <v>0</v>
      </c>
    </row>
    <row r="2801" spans="1:12">
      <c r="A2801" s="66"/>
      <c r="B2801" s="66"/>
      <c r="C2801" s="74"/>
      <c r="D2801" s="12" t="s">
        <v>162</v>
      </c>
      <c r="E2801" s="38">
        <f t="shared" si="643"/>
        <v>0</v>
      </c>
      <c r="F2801" s="38" t="str">
        <f t="shared" si="643"/>
        <v>х</v>
      </c>
      <c r="G2801" s="38" t="str">
        <f t="shared" si="643"/>
        <v>х</v>
      </c>
      <c r="H2801" s="38" t="str">
        <f t="shared" si="643"/>
        <v>х</v>
      </c>
      <c r="I2801" s="38">
        <f t="shared" si="643"/>
        <v>0</v>
      </c>
      <c r="J2801" s="5">
        <v>0</v>
      </c>
      <c r="K2801" s="5" t="s">
        <v>166</v>
      </c>
      <c r="L2801" s="5" t="s">
        <v>166</v>
      </c>
    </row>
    <row r="2802" spans="1:12" ht="37.5">
      <c r="A2802" s="66"/>
      <c r="B2802" s="66"/>
      <c r="C2802" s="74"/>
      <c r="D2802" s="12" t="s">
        <v>163</v>
      </c>
      <c r="E2802" s="38">
        <f t="shared" si="643"/>
        <v>0</v>
      </c>
      <c r="F2802" s="38" t="str">
        <f t="shared" si="643"/>
        <v>х</v>
      </c>
      <c r="G2802" s="38" t="str">
        <f t="shared" si="643"/>
        <v>х</v>
      </c>
      <c r="H2802" s="38" t="str">
        <f t="shared" si="643"/>
        <v>х</v>
      </c>
      <c r="I2802" s="38">
        <f t="shared" si="643"/>
        <v>0</v>
      </c>
      <c r="J2802" s="5">
        <v>0</v>
      </c>
      <c r="K2802" s="5" t="s">
        <v>166</v>
      </c>
      <c r="L2802" s="5" t="s">
        <v>166</v>
      </c>
    </row>
    <row r="2803" spans="1:12">
      <c r="A2803" s="66"/>
      <c r="B2803" s="66"/>
      <c r="C2803" s="74"/>
      <c r="D2803" s="31"/>
      <c r="E2803" s="38"/>
      <c r="F2803" s="40"/>
      <c r="G2803" s="40"/>
      <c r="H2803" s="40"/>
      <c r="I2803" s="40"/>
      <c r="J2803" s="32"/>
      <c r="K2803" s="32"/>
      <c r="L2803" s="32"/>
    </row>
    <row r="2804" spans="1:12">
      <c r="A2804" s="66"/>
      <c r="B2804" s="66"/>
      <c r="C2804" s="74"/>
      <c r="D2804" s="11" t="s">
        <v>1</v>
      </c>
      <c r="E2804" s="38">
        <f>E2805+E2807+E2809+E2811+E2812</f>
        <v>1184349.2</v>
      </c>
      <c r="F2804" s="38" t="s">
        <v>166</v>
      </c>
      <c r="G2804" s="38" t="s">
        <v>166</v>
      </c>
      <c r="H2804" s="38" t="s">
        <v>166</v>
      </c>
      <c r="I2804" s="38">
        <f>I2805+I2807+I2809+I2811+I2812</f>
        <v>231102.89999999997</v>
      </c>
      <c r="J2804" s="5">
        <f>I2804/E2804*100</f>
        <v>19.513070976026327</v>
      </c>
      <c r="K2804" s="5" t="s">
        <v>166</v>
      </c>
      <c r="L2804" s="5" t="s">
        <v>166</v>
      </c>
    </row>
    <row r="2805" spans="1:12">
      <c r="A2805" s="66"/>
      <c r="B2805" s="66"/>
      <c r="C2805" s="74"/>
      <c r="D2805" s="12" t="s">
        <v>2</v>
      </c>
      <c r="E2805" s="38">
        <f>E2815+E2851+E2896+E2923+E2950+E2986+E2995+E3004+E3013+E3022+E3031+E3040</f>
        <v>1184349.2</v>
      </c>
      <c r="F2805" s="38">
        <f t="shared" ref="F2805:I2805" si="644">F2815+F2851+F2896+F2923+F2950+F2986+F2995+F3004+F3013+F3022+F3031+F3040</f>
        <v>1194442.0999999999</v>
      </c>
      <c r="G2805" s="38">
        <f t="shared" si="644"/>
        <v>1193207.8999999999</v>
      </c>
      <c r="H2805" s="38">
        <f t="shared" si="644"/>
        <v>231102.89999999997</v>
      </c>
      <c r="I2805" s="38">
        <f t="shared" si="644"/>
        <v>231102.89999999997</v>
      </c>
      <c r="J2805" s="5">
        <f t="shared" ref="J2805" si="645">I2805/E2805*100</f>
        <v>19.513070976026327</v>
      </c>
      <c r="K2805" s="5">
        <f>H2805/F2805*100</f>
        <v>19.348187743884782</v>
      </c>
      <c r="L2805" s="5">
        <f>H2805/G2805*100</f>
        <v>19.368200629580141</v>
      </c>
    </row>
    <row r="2806" spans="1:12" ht="37.5">
      <c r="A2806" s="66"/>
      <c r="B2806" s="66"/>
      <c r="C2806" s="74"/>
      <c r="D2806" s="12" t="s">
        <v>153</v>
      </c>
      <c r="E2806" s="38">
        <f t="shared" ref="E2806:I2812" si="646">E2816+E2852+E2897+E2924+E2951+E2987+E2996+E3005+E3014+E3023+E3032+E3041</f>
        <v>0</v>
      </c>
      <c r="F2806" s="38">
        <f t="shared" si="646"/>
        <v>0</v>
      </c>
      <c r="G2806" s="38">
        <f t="shared" si="646"/>
        <v>0</v>
      </c>
      <c r="H2806" s="38">
        <f t="shared" si="646"/>
        <v>0</v>
      </c>
      <c r="I2806" s="38">
        <f t="shared" si="646"/>
        <v>0</v>
      </c>
      <c r="J2806" s="5">
        <v>0</v>
      </c>
      <c r="K2806" s="5">
        <v>0</v>
      </c>
      <c r="L2806" s="5">
        <v>0</v>
      </c>
    </row>
    <row r="2807" spans="1:12" ht="37.5">
      <c r="A2807" s="66"/>
      <c r="B2807" s="66"/>
      <c r="C2807" s="74"/>
      <c r="D2807" s="12" t="s">
        <v>6</v>
      </c>
      <c r="E2807" s="38">
        <f t="shared" si="646"/>
        <v>0</v>
      </c>
      <c r="F2807" s="38">
        <f t="shared" si="646"/>
        <v>0</v>
      </c>
      <c r="G2807" s="38">
        <f t="shared" si="646"/>
        <v>0</v>
      </c>
      <c r="H2807" s="38">
        <f t="shared" si="646"/>
        <v>0</v>
      </c>
      <c r="I2807" s="38">
        <f t="shared" si="646"/>
        <v>0</v>
      </c>
      <c r="J2807" s="5">
        <v>0</v>
      </c>
      <c r="K2807" s="5">
        <v>0</v>
      </c>
      <c r="L2807" s="5">
        <v>0</v>
      </c>
    </row>
    <row r="2808" spans="1:12" ht="56.25">
      <c r="A2808" s="66"/>
      <c r="B2808" s="66"/>
      <c r="C2808" s="74"/>
      <c r="D2808" s="13" t="s">
        <v>154</v>
      </c>
      <c r="E2808" s="38">
        <f t="shared" si="646"/>
        <v>0</v>
      </c>
      <c r="F2808" s="38">
        <f t="shared" si="646"/>
        <v>0</v>
      </c>
      <c r="G2808" s="38">
        <f t="shared" si="646"/>
        <v>0</v>
      </c>
      <c r="H2808" s="38">
        <f t="shared" si="646"/>
        <v>0</v>
      </c>
      <c r="I2808" s="38">
        <f t="shared" si="646"/>
        <v>0</v>
      </c>
      <c r="J2808" s="5">
        <v>0</v>
      </c>
      <c r="K2808" s="5">
        <v>0</v>
      </c>
      <c r="L2808" s="5">
        <v>0</v>
      </c>
    </row>
    <row r="2809" spans="1:12" ht="75">
      <c r="A2809" s="66"/>
      <c r="B2809" s="66"/>
      <c r="C2809" s="74"/>
      <c r="D2809" s="13" t="s">
        <v>159</v>
      </c>
      <c r="E2809" s="38">
        <f t="shared" si="646"/>
        <v>0</v>
      </c>
      <c r="F2809" s="38">
        <f t="shared" si="646"/>
        <v>0</v>
      </c>
      <c r="G2809" s="38">
        <f t="shared" si="646"/>
        <v>0</v>
      </c>
      <c r="H2809" s="38">
        <f t="shared" si="646"/>
        <v>0</v>
      </c>
      <c r="I2809" s="38">
        <f t="shared" si="646"/>
        <v>0</v>
      </c>
      <c r="J2809" s="5">
        <v>0</v>
      </c>
      <c r="K2809" s="5">
        <v>0</v>
      </c>
      <c r="L2809" s="5">
        <v>0</v>
      </c>
    </row>
    <row r="2810" spans="1:12" ht="56.25">
      <c r="A2810" s="66"/>
      <c r="B2810" s="66"/>
      <c r="C2810" s="74"/>
      <c r="D2810" s="13" t="s">
        <v>154</v>
      </c>
      <c r="E2810" s="38">
        <f t="shared" si="646"/>
        <v>0</v>
      </c>
      <c r="F2810" s="38">
        <f t="shared" si="646"/>
        <v>0</v>
      </c>
      <c r="G2810" s="38">
        <f t="shared" si="646"/>
        <v>0</v>
      </c>
      <c r="H2810" s="38">
        <f t="shared" si="646"/>
        <v>0</v>
      </c>
      <c r="I2810" s="38">
        <f t="shared" si="646"/>
        <v>0</v>
      </c>
      <c r="J2810" s="5">
        <v>0</v>
      </c>
      <c r="K2810" s="5">
        <v>0</v>
      </c>
      <c r="L2810" s="5">
        <v>0</v>
      </c>
    </row>
    <row r="2811" spans="1:12">
      <c r="A2811" s="66"/>
      <c r="B2811" s="66"/>
      <c r="C2811" s="74"/>
      <c r="D2811" s="12" t="s">
        <v>162</v>
      </c>
      <c r="E2811" s="38">
        <f t="shared" si="646"/>
        <v>0</v>
      </c>
      <c r="F2811" s="40" t="s">
        <v>166</v>
      </c>
      <c r="G2811" s="40" t="s">
        <v>166</v>
      </c>
      <c r="H2811" s="40" t="s">
        <v>166</v>
      </c>
      <c r="I2811" s="38">
        <f t="shared" si="646"/>
        <v>0</v>
      </c>
      <c r="J2811" s="5">
        <v>0</v>
      </c>
      <c r="K2811" s="5" t="s">
        <v>166</v>
      </c>
      <c r="L2811" s="5" t="s">
        <v>166</v>
      </c>
    </row>
    <row r="2812" spans="1:12" ht="37.5">
      <c r="A2812" s="67"/>
      <c r="B2812" s="67"/>
      <c r="C2812" s="74"/>
      <c r="D2812" s="12" t="s">
        <v>163</v>
      </c>
      <c r="E2812" s="38">
        <f t="shared" si="646"/>
        <v>0</v>
      </c>
      <c r="F2812" s="40" t="s">
        <v>166</v>
      </c>
      <c r="G2812" s="40" t="s">
        <v>166</v>
      </c>
      <c r="H2812" s="40" t="s">
        <v>166</v>
      </c>
      <c r="I2812" s="38">
        <f t="shared" si="646"/>
        <v>0</v>
      </c>
      <c r="J2812" s="5">
        <v>0</v>
      </c>
      <c r="K2812" s="5" t="s">
        <v>166</v>
      </c>
      <c r="L2812" s="5" t="s">
        <v>166</v>
      </c>
    </row>
    <row r="2813" spans="1:12">
      <c r="A2813" s="21"/>
      <c r="B2813" s="20"/>
      <c r="C2813" s="17"/>
      <c r="D2813" s="15"/>
      <c r="E2813" s="39"/>
      <c r="F2813" s="40"/>
      <c r="G2813" s="40"/>
      <c r="H2813" s="40"/>
      <c r="I2813" s="40"/>
      <c r="J2813" s="32"/>
      <c r="K2813" s="32"/>
      <c r="L2813" s="32"/>
    </row>
    <row r="2814" spans="1:12">
      <c r="A2814" s="66" t="s">
        <v>620</v>
      </c>
      <c r="B2814" s="69" t="s">
        <v>23</v>
      </c>
      <c r="C2814" s="54" t="s">
        <v>3</v>
      </c>
      <c r="D2814" s="11" t="s">
        <v>1</v>
      </c>
      <c r="E2814" s="38">
        <f>E2815+E2817+E2819+E2821+E2822</f>
        <v>200</v>
      </c>
      <c r="F2814" s="38" t="s">
        <v>166</v>
      </c>
      <c r="G2814" s="38" t="s">
        <v>166</v>
      </c>
      <c r="H2814" s="38" t="s">
        <v>166</v>
      </c>
      <c r="I2814" s="38">
        <f>I2815+I2817+I2819+I2821+I2822</f>
        <v>0</v>
      </c>
      <c r="J2814" s="5">
        <f>I2814/E2814*100</f>
        <v>0</v>
      </c>
      <c r="K2814" s="5" t="s">
        <v>166</v>
      </c>
      <c r="L2814" s="5" t="s">
        <v>166</v>
      </c>
    </row>
    <row r="2815" spans="1:12">
      <c r="A2815" s="66"/>
      <c r="B2815" s="69"/>
      <c r="C2815" s="55"/>
      <c r="D2815" s="12" t="s">
        <v>2</v>
      </c>
      <c r="E2815" s="38">
        <f>E2824+E2833+E2842</f>
        <v>200</v>
      </c>
      <c r="F2815" s="38">
        <f t="shared" ref="F2815:I2815" si="647">F2824+F2833+F2842</f>
        <v>200</v>
      </c>
      <c r="G2815" s="38">
        <f t="shared" si="647"/>
        <v>180</v>
      </c>
      <c r="H2815" s="38">
        <f t="shared" si="647"/>
        <v>0</v>
      </c>
      <c r="I2815" s="38">
        <f t="shared" si="647"/>
        <v>0</v>
      </c>
      <c r="J2815" s="5">
        <f t="shared" ref="J2815" si="648">I2815/E2815*100</f>
        <v>0</v>
      </c>
      <c r="K2815" s="5">
        <f>H2815/F2815*100</f>
        <v>0</v>
      </c>
      <c r="L2815" s="5">
        <f>H2815/G2815*100</f>
        <v>0</v>
      </c>
    </row>
    <row r="2816" spans="1:12" ht="37.5">
      <c r="A2816" s="66"/>
      <c r="B2816" s="69"/>
      <c r="C2816" s="55"/>
      <c r="D2816" s="12" t="s">
        <v>153</v>
      </c>
      <c r="E2816" s="38">
        <f t="shared" ref="E2816:I2822" si="649">E2825+E2834+E2843</f>
        <v>0</v>
      </c>
      <c r="F2816" s="38">
        <f t="shared" si="649"/>
        <v>0</v>
      </c>
      <c r="G2816" s="38">
        <f t="shared" si="649"/>
        <v>0</v>
      </c>
      <c r="H2816" s="38">
        <f t="shared" si="649"/>
        <v>0</v>
      </c>
      <c r="I2816" s="38">
        <f t="shared" si="649"/>
        <v>0</v>
      </c>
      <c r="J2816" s="5">
        <v>0</v>
      </c>
      <c r="K2816" s="5">
        <v>0</v>
      </c>
      <c r="L2816" s="5">
        <v>0</v>
      </c>
    </row>
    <row r="2817" spans="1:12" ht="37.5">
      <c r="A2817" s="66"/>
      <c r="B2817" s="69"/>
      <c r="C2817" s="55"/>
      <c r="D2817" s="12" t="s">
        <v>6</v>
      </c>
      <c r="E2817" s="38">
        <f t="shared" si="649"/>
        <v>0</v>
      </c>
      <c r="F2817" s="38">
        <f t="shared" si="649"/>
        <v>0</v>
      </c>
      <c r="G2817" s="38">
        <f t="shared" si="649"/>
        <v>0</v>
      </c>
      <c r="H2817" s="38">
        <f t="shared" si="649"/>
        <v>0</v>
      </c>
      <c r="I2817" s="38">
        <f t="shared" si="649"/>
        <v>0</v>
      </c>
      <c r="J2817" s="5">
        <v>0</v>
      </c>
      <c r="K2817" s="5">
        <v>0</v>
      </c>
      <c r="L2817" s="5">
        <v>0</v>
      </c>
    </row>
    <row r="2818" spans="1:12" ht="56.25">
      <c r="A2818" s="66"/>
      <c r="B2818" s="69"/>
      <c r="C2818" s="55"/>
      <c r="D2818" s="13" t="s">
        <v>154</v>
      </c>
      <c r="E2818" s="38">
        <f t="shared" si="649"/>
        <v>0</v>
      </c>
      <c r="F2818" s="38">
        <f t="shared" si="649"/>
        <v>0</v>
      </c>
      <c r="G2818" s="38">
        <f t="shared" si="649"/>
        <v>0</v>
      </c>
      <c r="H2818" s="38">
        <f t="shared" si="649"/>
        <v>0</v>
      </c>
      <c r="I2818" s="38">
        <f t="shared" si="649"/>
        <v>0</v>
      </c>
      <c r="J2818" s="5">
        <v>0</v>
      </c>
      <c r="K2818" s="5">
        <v>0</v>
      </c>
      <c r="L2818" s="5">
        <v>0</v>
      </c>
    </row>
    <row r="2819" spans="1:12" ht="75">
      <c r="A2819" s="66"/>
      <c r="B2819" s="69"/>
      <c r="C2819" s="55"/>
      <c r="D2819" s="13" t="s">
        <v>159</v>
      </c>
      <c r="E2819" s="38">
        <f t="shared" si="649"/>
        <v>0</v>
      </c>
      <c r="F2819" s="38">
        <f t="shared" si="649"/>
        <v>0</v>
      </c>
      <c r="G2819" s="38">
        <f t="shared" si="649"/>
        <v>0</v>
      </c>
      <c r="H2819" s="38">
        <f t="shared" si="649"/>
        <v>0</v>
      </c>
      <c r="I2819" s="38">
        <f t="shared" si="649"/>
        <v>0</v>
      </c>
      <c r="J2819" s="5">
        <v>0</v>
      </c>
      <c r="K2819" s="5">
        <v>0</v>
      </c>
      <c r="L2819" s="5">
        <v>0</v>
      </c>
    </row>
    <row r="2820" spans="1:12" ht="56.25">
      <c r="A2820" s="66"/>
      <c r="B2820" s="69"/>
      <c r="C2820" s="55"/>
      <c r="D2820" s="13" t="s">
        <v>154</v>
      </c>
      <c r="E2820" s="38">
        <f t="shared" si="649"/>
        <v>0</v>
      </c>
      <c r="F2820" s="38">
        <f t="shared" si="649"/>
        <v>0</v>
      </c>
      <c r="G2820" s="38">
        <f t="shared" si="649"/>
        <v>0</v>
      </c>
      <c r="H2820" s="38">
        <f t="shared" si="649"/>
        <v>0</v>
      </c>
      <c r="I2820" s="38">
        <f t="shared" si="649"/>
        <v>0</v>
      </c>
      <c r="J2820" s="5">
        <v>0</v>
      </c>
      <c r="K2820" s="5">
        <v>0</v>
      </c>
      <c r="L2820" s="5">
        <v>0</v>
      </c>
    </row>
    <row r="2821" spans="1:12">
      <c r="A2821" s="66"/>
      <c r="B2821" s="69"/>
      <c r="C2821" s="55"/>
      <c r="D2821" s="12" t="s">
        <v>162</v>
      </c>
      <c r="E2821" s="38">
        <f t="shared" si="649"/>
        <v>0</v>
      </c>
      <c r="F2821" s="40" t="s">
        <v>166</v>
      </c>
      <c r="G2821" s="40" t="s">
        <v>166</v>
      </c>
      <c r="H2821" s="40" t="s">
        <v>166</v>
      </c>
      <c r="I2821" s="38">
        <f t="shared" si="649"/>
        <v>0</v>
      </c>
      <c r="J2821" s="5">
        <v>0</v>
      </c>
      <c r="K2821" s="5" t="s">
        <v>166</v>
      </c>
      <c r="L2821" s="5" t="s">
        <v>166</v>
      </c>
    </row>
    <row r="2822" spans="1:12" ht="37.5">
      <c r="A2822" s="67"/>
      <c r="B2822" s="70"/>
      <c r="C2822" s="56"/>
      <c r="D2822" s="12" t="s">
        <v>163</v>
      </c>
      <c r="E2822" s="38">
        <f t="shared" si="649"/>
        <v>0</v>
      </c>
      <c r="F2822" s="40" t="s">
        <v>166</v>
      </c>
      <c r="G2822" s="40" t="s">
        <v>166</v>
      </c>
      <c r="H2822" s="40" t="s">
        <v>166</v>
      </c>
      <c r="I2822" s="38">
        <f t="shared" si="649"/>
        <v>0</v>
      </c>
      <c r="J2822" s="5">
        <v>0</v>
      </c>
      <c r="K2822" s="5" t="s">
        <v>166</v>
      </c>
      <c r="L2822" s="5" t="s">
        <v>166</v>
      </c>
    </row>
    <row r="2823" spans="1:12">
      <c r="A2823" s="65" t="s">
        <v>621</v>
      </c>
      <c r="B2823" s="68" t="s">
        <v>111</v>
      </c>
      <c r="C2823" s="54" t="s">
        <v>3</v>
      </c>
      <c r="D2823" s="11" t="s">
        <v>1</v>
      </c>
      <c r="E2823" s="38">
        <f>E2824+E2826+E2828+E2830+E2831</f>
        <v>0</v>
      </c>
      <c r="F2823" s="38" t="s">
        <v>166</v>
      </c>
      <c r="G2823" s="38" t="s">
        <v>166</v>
      </c>
      <c r="H2823" s="38" t="s">
        <v>166</v>
      </c>
      <c r="I2823" s="38">
        <f>I2824+I2826+I2828+I2830+I2831</f>
        <v>0</v>
      </c>
      <c r="J2823" s="5">
        <v>0</v>
      </c>
      <c r="K2823" s="5" t="s">
        <v>166</v>
      </c>
      <c r="L2823" s="5" t="s">
        <v>166</v>
      </c>
    </row>
    <row r="2824" spans="1:12">
      <c r="A2824" s="66"/>
      <c r="B2824" s="69"/>
      <c r="C2824" s="55"/>
      <c r="D2824" s="12" t="s">
        <v>2</v>
      </c>
      <c r="E2824" s="38">
        <v>0</v>
      </c>
      <c r="F2824" s="38">
        <v>0</v>
      </c>
      <c r="G2824" s="38">
        <v>0</v>
      </c>
      <c r="H2824" s="38">
        <v>0</v>
      </c>
      <c r="I2824" s="38">
        <v>0</v>
      </c>
      <c r="J2824" s="5">
        <v>0</v>
      </c>
      <c r="K2824" s="5">
        <v>0</v>
      </c>
      <c r="L2824" s="5">
        <v>0</v>
      </c>
    </row>
    <row r="2825" spans="1:12" ht="37.5">
      <c r="A2825" s="66"/>
      <c r="B2825" s="69"/>
      <c r="C2825" s="55"/>
      <c r="D2825" s="12" t="s">
        <v>153</v>
      </c>
      <c r="E2825" s="38">
        <v>0</v>
      </c>
      <c r="F2825" s="38">
        <v>0</v>
      </c>
      <c r="G2825" s="38">
        <v>0</v>
      </c>
      <c r="H2825" s="38">
        <v>0</v>
      </c>
      <c r="I2825" s="38">
        <v>0</v>
      </c>
      <c r="J2825" s="5">
        <v>0</v>
      </c>
      <c r="K2825" s="5">
        <v>0</v>
      </c>
      <c r="L2825" s="5">
        <v>0</v>
      </c>
    </row>
    <row r="2826" spans="1:12" ht="37.5">
      <c r="A2826" s="66"/>
      <c r="B2826" s="69"/>
      <c r="C2826" s="55"/>
      <c r="D2826" s="12" t="s">
        <v>6</v>
      </c>
      <c r="E2826" s="38">
        <v>0</v>
      </c>
      <c r="F2826" s="38">
        <v>0</v>
      </c>
      <c r="G2826" s="38">
        <v>0</v>
      </c>
      <c r="H2826" s="38">
        <v>0</v>
      </c>
      <c r="I2826" s="38">
        <v>0</v>
      </c>
      <c r="J2826" s="5">
        <v>0</v>
      </c>
      <c r="K2826" s="5">
        <v>0</v>
      </c>
      <c r="L2826" s="5">
        <v>0</v>
      </c>
    </row>
    <row r="2827" spans="1:12" ht="56.25">
      <c r="A2827" s="66"/>
      <c r="B2827" s="69"/>
      <c r="C2827" s="55"/>
      <c r="D2827" s="13" t="s">
        <v>154</v>
      </c>
      <c r="E2827" s="38">
        <v>0</v>
      </c>
      <c r="F2827" s="38">
        <v>0</v>
      </c>
      <c r="G2827" s="38">
        <v>0</v>
      </c>
      <c r="H2827" s="38">
        <v>0</v>
      </c>
      <c r="I2827" s="38">
        <v>0</v>
      </c>
      <c r="J2827" s="5">
        <v>0</v>
      </c>
      <c r="K2827" s="5">
        <v>0</v>
      </c>
      <c r="L2827" s="5">
        <v>0</v>
      </c>
    </row>
    <row r="2828" spans="1:12" ht="75">
      <c r="A2828" s="66"/>
      <c r="B2828" s="69"/>
      <c r="C2828" s="55"/>
      <c r="D2828" s="13" t="s">
        <v>159</v>
      </c>
      <c r="E2828" s="38">
        <v>0</v>
      </c>
      <c r="F2828" s="38">
        <v>0</v>
      </c>
      <c r="G2828" s="38">
        <v>0</v>
      </c>
      <c r="H2828" s="38">
        <v>0</v>
      </c>
      <c r="I2828" s="38">
        <v>0</v>
      </c>
      <c r="J2828" s="5">
        <v>0</v>
      </c>
      <c r="K2828" s="5">
        <v>0</v>
      </c>
      <c r="L2828" s="5">
        <v>0</v>
      </c>
    </row>
    <row r="2829" spans="1:12" ht="56.25">
      <c r="A2829" s="66"/>
      <c r="B2829" s="69"/>
      <c r="C2829" s="55"/>
      <c r="D2829" s="13" t="s">
        <v>154</v>
      </c>
      <c r="E2829" s="38">
        <v>0</v>
      </c>
      <c r="F2829" s="38">
        <v>0</v>
      </c>
      <c r="G2829" s="38">
        <v>0</v>
      </c>
      <c r="H2829" s="38">
        <v>0</v>
      </c>
      <c r="I2829" s="38">
        <v>0</v>
      </c>
      <c r="J2829" s="5">
        <v>0</v>
      </c>
      <c r="K2829" s="5">
        <v>0</v>
      </c>
      <c r="L2829" s="5">
        <v>0</v>
      </c>
    </row>
    <row r="2830" spans="1:12">
      <c r="A2830" s="66"/>
      <c r="B2830" s="69"/>
      <c r="C2830" s="55"/>
      <c r="D2830" s="12" t="s">
        <v>162</v>
      </c>
      <c r="E2830" s="38">
        <v>0</v>
      </c>
      <c r="F2830" s="40" t="s">
        <v>166</v>
      </c>
      <c r="G2830" s="40" t="s">
        <v>166</v>
      </c>
      <c r="H2830" s="40" t="s">
        <v>166</v>
      </c>
      <c r="I2830" s="38">
        <v>0</v>
      </c>
      <c r="J2830" s="5">
        <v>0</v>
      </c>
      <c r="K2830" s="5" t="s">
        <v>166</v>
      </c>
      <c r="L2830" s="5" t="s">
        <v>166</v>
      </c>
    </row>
    <row r="2831" spans="1:12" ht="37.5">
      <c r="A2831" s="67"/>
      <c r="B2831" s="70"/>
      <c r="C2831" s="56"/>
      <c r="D2831" s="12" t="s">
        <v>163</v>
      </c>
      <c r="E2831" s="38">
        <v>0</v>
      </c>
      <c r="F2831" s="40" t="s">
        <v>166</v>
      </c>
      <c r="G2831" s="40" t="s">
        <v>166</v>
      </c>
      <c r="H2831" s="40" t="s">
        <v>166</v>
      </c>
      <c r="I2831" s="38">
        <v>0</v>
      </c>
      <c r="J2831" s="5">
        <v>0</v>
      </c>
      <c r="K2831" s="5" t="s">
        <v>166</v>
      </c>
      <c r="L2831" s="5" t="s">
        <v>166</v>
      </c>
    </row>
    <row r="2832" spans="1:12">
      <c r="A2832" s="65" t="s">
        <v>622</v>
      </c>
      <c r="B2832" s="68" t="s">
        <v>623</v>
      </c>
      <c r="C2832" s="54" t="s">
        <v>3</v>
      </c>
      <c r="D2832" s="11" t="s">
        <v>1</v>
      </c>
      <c r="E2832" s="38">
        <f>E2833+E2835+E2837+E2839+E2840</f>
        <v>200</v>
      </c>
      <c r="F2832" s="38" t="s">
        <v>166</v>
      </c>
      <c r="G2832" s="38" t="s">
        <v>166</v>
      </c>
      <c r="H2832" s="38" t="s">
        <v>166</v>
      </c>
      <c r="I2832" s="38">
        <f>I2833+I2835+I2837+I2839+I2840</f>
        <v>0</v>
      </c>
      <c r="J2832" s="5">
        <f>I2832/E2832*100</f>
        <v>0</v>
      </c>
      <c r="K2832" s="5" t="s">
        <v>166</v>
      </c>
      <c r="L2832" s="5" t="s">
        <v>166</v>
      </c>
    </row>
    <row r="2833" spans="1:12">
      <c r="A2833" s="66"/>
      <c r="B2833" s="69"/>
      <c r="C2833" s="55"/>
      <c r="D2833" s="12" t="s">
        <v>2</v>
      </c>
      <c r="E2833" s="38">
        <v>200</v>
      </c>
      <c r="F2833" s="38">
        <v>200</v>
      </c>
      <c r="G2833" s="40">
        <v>180</v>
      </c>
      <c r="H2833" s="40"/>
      <c r="I2833" s="40"/>
      <c r="J2833" s="5">
        <f t="shared" ref="J2833" si="650">I2833/E2833*100</f>
        <v>0</v>
      </c>
      <c r="K2833" s="5">
        <f>H2833/F2833*100</f>
        <v>0</v>
      </c>
      <c r="L2833" s="5">
        <f>H2833/G2833*100</f>
        <v>0</v>
      </c>
    </row>
    <row r="2834" spans="1:12" ht="37.5">
      <c r="A2834" s="66"/>
      <c r="B2834" s="69"/>
      <c r="C2834" s="55"/>
      <c r="D2834" s="12" t="s">
        <v>153</v>
      </c>
      <c r="E2834" s="38">
        <v>0</v>
      </c>
      <c r="F2834" s="38">
        <v>0</v>
      </c>
      <c r="G2834" s="38">
        <v>0</v>
      </c>
      <c r="H2834" s="38">
        <v>0</v>
      </c>
      <c r="I2834" s="38">
        <v>0</v>
      </c>
      <c r="J2834" s="5">
        <v>0</v>
      </c>
      <c r="K2834" s="5">
        <v>0</v>
      </c>
      <c r="L2834" s="5">
        <v>0</v>
      </c>
    </row>
    <row r="2835" spans="1:12" ht="37.5">
      <c r="A2835" s="66"/>
      <c r="B2835" s="69"/>
      <c r="C2835" s="55"/>
      <c r="D2835" s="12" t="s">
        <v>6</v>
      </c>
      <c r="E2835" s="38">
        <v>0</v>
      </c>
      <c r="F2835" s="38">
        <v>0</v>
      </c>
      <c r="G2835" s="38">
        <v>0</v>
      </c>
      <c r="H2835" s="38">
        <v>0</v>
      </c>
      <c r="I2835" s="38">
        <v>0</v>
      </c>
      <c r="J2835" s="5">
        <v>0</v>
      </c>
      <c r="K2835" s="5">
        <v>0</v>
      </c>
      <c r="L2835" s="5">
        <v>0</v>
      </c>
    </row>
    <row r="2836" spans="1:12" ht="56.25">
      <c r="A2836" s="66"/>
      <c r="B2836" s="69"/>
      <c r="C2836" s="55"/>
      <c r="D2836" s="13" t="s">
        <v>154</v>
      </c>
      <c r="E2836" s="38">
        <v>0</v>
      </c>
      <c r="F2836" s="38">
        <v>0</v>
      </c>
      <c r="G2836" s="38">
        <v>0</v>
      </c>
      <c r="H2836" s="38">
        <v>0</v>
      </c>
      <c r="I2836" s="38">
        <v>0</v>
      </c>
      <c r="J2836" s="5">
        <v>0</v>
      </c>
      <c r="K2836" s="5">
        <v>0</v>
      </c>
      <c r="L2836" s="5">
        <v>0</v>
      </c>
    </row>
    <row r="2837" spans="1:12" ht="75">
      <c r="A2837" s="66"/>
      <c r="B2837" s="69"/>
      <c r="C2837" s="55"/>
      <c r="D2837" s="13" t="s">
        <v>159</v>
      </c>
      <c r="E2837" s="38">
        <v>0</v>
      </c>
      <c r="F2837" s="38">
        <v>0</v>
      </c>
      <c r="G2837" s="38">
        <v>0</v>
      </c>
      <c r="H2837" s="38">
        <v>0</v>
      </c>
      <c r="I2837" s="38">
        <v>0</v>
      </c>
      <c r="J2837" s="5">
        <v>0</v>
      </c>
      <c r="K2837" s="5">
        <v>0</v>
      </c>
      <c r="L2837" s="5">
        <v>0</v>
      </c>
    </row>
    <row r="2838" spans="1:12" ht="56.25">
      <c r="A2838" s="66"/>
      <c r="B2838" s="69"/>
      <c r="C2838" s="55"/>
      <c r="D2838" s="13" t="s">
        <v>154</v>
      </c>
      <c r="E2838" s="38">
        <v>0</v>
      </c>
      <c r="F2838" s="38">
        <v>0</v>
      </c>
      <c r="G2838" s="38">
        <v>0</v>
      </c>
      <c r="H2838" s="38">
        <v>0</v>
      </c>
      <c r="I2838" s="38">
        <v>0</v>
      </c>
      <c r="J2838" s="5">
        <v>0</v>
      </c>
      <c r="K2838" s="5">
        <v>0</v>
      </c>
      <c r="L2838" s="5">
        <v>0</v>
      </c>
    </row>
    <row r="2839" spans="1:12">
      <c r="A2839" s="66"/>
      <c r="B2839" s="69"/>
      <c r="C2839" s="55"/>
      <c r="D2839" s="12" t="s">
        <v>162</v>
      </c>
      <c r="E2839" s="38">
        <v>0</v>
      </c>
      <c r="F2839" s="40" t="s">
        <v>166</v>
      </c>
      <c r="G2839" s="40" t="s">
        <v>166</v>
      </c>
      <c r="H2839" s="40" t="s">
        <v>166</v>
      </c>
      <c r="I2839" s="38">
        <v>0</v>
      </c>
      <c r="J2839" s="5">
        <v>0</v>
      </c>
      <c r="K2839" s="5" t="s">
        <v>166</v>
      </c>
      <c r="L2839" s="5" t="s">
        <v>166</v>
      </c>
    </row>
    <row r="2840" spans="1:12" ht="37.5">
      <c r="A2840" s="67"/>
      <c r="B2840" s="70"/>
      <c r="C2840" s="56"/>
      <c r="D2840" s="12" t="s">
        <v>163</v>
      </c>
      <c r="E2840" s="38">
        <v>0</v>
      </c>
      <c r="F2840" s="40" t="s">
        <v>166</v>
      </c>
      <c r="G2840" s="40" t="s">
        <v>166</v>
      </c>
      <c r="H2840" s="40" t="s">
        <v>166</v>
      </c>
      <c r="I2840" s="38">
        <v>0</v>
      </c>
      <c r="J2840" s="5">
        <v>0</v>
      </c>
      <c r="K2840" s="5" t="s">
        <v>166</v>
      </c>
      <c r="L2840" s="5" t="s">
        <v>166</v>
      </c>
    </row>
    <row r="2841" spans="1:12" hidden="1">
      <c r="A2841" s="65" t="s">
        <v>624</v>
      </c>
      <c r="B2841" s="68" t="s">
        <v>157</v>
      </c>
      <c r="C2841" s="54" t="s">
        <v>3</v>
      </c>
      <c r="D2841" s="11" t="s">
        <v>1</v>
      </c>
      <c r="E2841" s="38">
        <f>E2842+E2844+E2846+E2848+E2849</f>
        <v>0</v>
      </c>
      <c r="F2841" s="38" t="s">
        <v>166</v>
      </c>
      <c r="G2841" s="38" t="s">
        <v>166</v>
      </c>
      <c r="H2841" s="38" t="s">
        <v>166</v>
      </c>
      <c r="I2841" s="38">
        <f>I2842+I2844+I2846+I2848+I2849</f>
        <v>0</v>
      </c>
      <c r="J2841" s="5">
        <v>0</v>
      </c>
      <c r="K2841" s="5" t="s">
        <v>166</v>
      </c>
      <c r="L2841" s="5" t="s">
        <v>166</v>
      </c>
    </row>
    <row r="2842" spans="1:12" hidden="1">
      <c r="A2842" s="66"/>
      <c r="B2842" s="69"/>
      <c r="C2842" s="55"/>
      <c r="D2842" s="12" t="s">
        <v>2</v>
      </c>
      <c r="E2842" s="38">
        <v>0</v>
      </c>
      <c r="F2842" s="40"/>
      <c r="G2842" s="40"/>
      <c r="H2842" s="40"/>
      <c r="I2842" s="40"/>
      <c r="J2842" s="5">
        <v>0</v>
      </c>
      <c r="K2842" s="5">
        <v>0</v>
      </c>
      <c r="L2842" s="5">
        <v>0</v>
      </c>
    </row>
    <row r="2843" spans="1:12" ht="37.5" hidden="1">
      <c r="A2843" s="66"/>
      <c r="B2843" s="69"/>
      <c r="C2843" s="55"/>
      <c r="D2843" s="12" t="s">
        <v>153</v>
      </c>
      <c r="E2843" s="38"/>
      <c r="F2843" s="40"/>
      <c r="G2843" s="40"/>
      <c r="H2843" s="40"/>
      <c r="I2843" s="40"/>
      <c r="J2843" s="5">
        <v>0</v>
      </c>
      <c r="K2843" s="5">
        <v>0</v>
      </c>
      <c r="L2843" s="5">
        <v>0</v>
      </c>
    </row>
    <row r="2844" spans="1:12" ht="37.5" hidden="1">
      <c r="A2844" s="66"/>
      <c r="B2844" s="69"/>
      <c r="C2844" s="55"/>
      <c r="D2844" s="12" t="s">
        <v>6</v>
      </c>
      <c r="E2844" s="38">
        <v>0</v>
      </c>
      <c r="F2844" s="40"/>
      <c r="G2844" s="40"/>
      <c r="H2844" s="40"/>
      <c r="I2844" s="40"/>
      <c r="J2844" s="5">
        <v>0</v>
      </c>
      <c r="K2844" s="5">
        <v>0</v>
      </c>
      <c r="L2844" s="5">
        <v>0</v>
      </c>
    </row>
    <row r="2845" spans="1:12" ht="56.25" hidden="1">
      <c r="A2845" s="66"/>
      <c r="B2845" s="69"/>
      <c r="C2845" s="55"/>
      <c r="D2845" s="13" t="s">
        <v>154</v>
      </c>
      <c r="E2845" s="38"/>
      <c r="F2845" s="40"/>
      <c r="G2845" s="40"/>
      <c r="H2845" s="40"/>
      <c r="I2845" s="40"/>
      <c r="J2845" s="5">
        <v>0</v>
      </c>
      <c r="K2845" s="5">
        <v>0</v>
      </c>
      <c r="L2845" s="5">
        <v>0</v>
      </c>
    </row>
    <row r="2846" spans="1:12" ht="75" hidden="1">
      <c r="A2846" s="66"/>
      <c r="B2846" s="69"/>
      <c r="C2846" s="55"/>
      <c r="D2846" s="13" t="s">
        <v>159</v>
      </c>
      <c r="E2846" s="38">
        <v>0</v>
      </c>
      <c r="F2846" s="40"/>
      <c r="G2846" s="40"/>
      <c r="H2846" s="40"/>
      <c r="I2846" s="40"/>
      <c r="J2846" s="5">
        <v>0</v>
      </c>
      <c r="K2846" s="5">
        <v>0</v>
      </c>
      <c r="L2846" s="5">
        <v>0</v>
      </c>
    </row>
    <row r="2847" spans="1:12" ht="56.25" hidden="1">
      <c r="A2847" s="66"/>
      <c r="B2847" s="69"/>
      <c r="C2847" s="55"/>
      <c r="D2847" s="13" t="s">
        <v>154</v>
      </c>
      <c r="E2847" s="38"/>
      <c r="F2847" s="40"/>
      <c r="G2847" s="40"/>
      <c r="H2847" s="40"/>
      <c r="I2847" s="40"/>
      <c r="J2847" s="5">
        <v>0</v>
      </c>
      <c r="K2847" s="5">
        <v>0</v>
      </c>
      <c r="L2847" s="5">
        <v>0</v>
      </c>
    </row>
    <row r="2848" spans="1:12" hidden="1">
      <c r="A2848" s="66"/>
      <c r="B2848" s="69"/>
      <c r="C2848" s="55"/>
      <c r="D2848" s="12" t="s">
        <v>162</v>
      </c>
      <c r="E2848" s="38">
        <v>0</v>
      </c>
      <c r="F2848" s="40" t="s">
        <v>166</v>
      </c>
      <c r="G2848" s="40" t="s">
        <v>166</v>
      </c>
      <c r="H2848" s="40" t="s">
        <v>166</v>
      </c>
      <c r="I2848" s="40"/>
      <c r="J2848" s="5">
        <v>0</v>
      </c>
      <c r="K2848" s="5" t="s">
        <v>166</v>
      </c>
      <c r="L2848" s="5" t="s">
        <v>166</v>
      </c>
    </row>
    <row r="2849" spans="1:12" ht="37.5" hidden="1">
      <c r="A2849" s="67"/>
      <c r="B2849" s="70"/>
      <c r="C2849" s="56"/>
      <c r="D2849" s="12" t="s">
        <v>163</v>
      </c>
      <c r="E2849" s="38">
        <v>0</v>
      </c>
      <c r="F2849" s="40" t="s">
        <v>166</v>
      </c>
      <c r="G2849" s="40" t="s">
        <v>166</v>
      </c>
      <c r="H2849" s="40" t="s">
        <v>166</v>
      </c>
      <c r="I2849" s="40"/>
      <c r="J2849" s="5">
        <v>0</v>
      </c>
      <c r="K2849" s="5" t="s">
        <v>166</v>
      </c>
      <c r="L2849" s="5" t="s">
        <v>166</v>
      </c>
    </row>
    <row r="2850" spans="1:12">
      <c r="A2850" s="65" t="s">
        <v>625</v>
      </c>
      <c r="B2850" s="68" t="s">
        <v>626</v>
      </c>
      <c r="C2850" s="54" t="s">
        <v>3</v>
      </c>
      <c r="D2850" s="11" t="s">
        <v>1</v>
      </c>
      <c r="E2850" s="38">
        <f>E2851+E2853+E2855+E2857+E2858</f>
        <v>8185</v>
      </c>
      <c r="F2850" s="38" t="s">
        <v>166</v>
      </c>
      <c r="G2850" s="38" t="s">
        <v>166</v>
      </c>
      <c r="H2850" s="38" t="s">
        <v>166</v>
      </c>
      <c r="I2850" s="38">
        <f>I2851+I2853+I2855+I2857+I2858</f>
        <v>0</v>
      </c>
      <c r="J2850" s="5">
        <f>I2850/E2850*100</f>
        <v>0</v>
      </c>
      <c r="K2850" s="5" t="s">
        <v>166</v>
      </c>
      <c r="L2850" s="5" t="s">
        <v>166</v>
      </c>
    </row>
    <row r="2851" spans="1:12">
      <c r="A2851" s="66"/>
      <c r="B2851" s="69"/>
      <c r="C2851" s="55"/>
      <c r="D2851" s="12" t="s">
        <v>2</v>
      </c>
      <c r="E2851" s="38">
        <f>E2860+E2869+E2878+E2887</f>
        <v>8185</v>
      </c>
      <c r="F2851" s="38">
        <f t="shared" ref="F2851:I2851" si="651">F2860+F2869+F2878+F2887</f>
        <v>8185</v>
      </c>
      <c r="G2851" s="38">
        <f t="shared" si="651"/>
        <v>7366.5</v>
      </c>
      <c r="H2851" s="38">
        <f t="shared" si="651"/>
        <v>0</v>
      </c>
      <c r="I2851" s="38">
        <f t="shared" si="651"/>
        <v>0</v>
      </c>
      <c r="J2851" s="5">
        <f t="shared" ref="J2851" si="652">I2851/E2851*100</f>
        <v>0</v>
      </c>
      <c r="K2851" s="5">
        <f>H2851/F2851*100</f>
        <v>0</v>
      </c>
      <c r="L2851" s="5">
        <f>H2851/G2851*100</f>
        <v>0</v>
      </c>
    </row>
    <row r="2852" spans="1:12" ht="37.5">
      <c r="A2852" s="66"/>
      <c r="B2852" s="69"/>
      <c r="C2852" s="55"/>
      <c r="D2852" s="12" t="s">
        <v>153</v>
      </c>
      <c r="E2852" s="38">
        <f t="shared" ref="E2852:I2858" si="653">E2861+E2870+E2879+E2888</f>
        <v>0</v>
      </c>
      <c r="F2852" s="38">
        <f t="shared" si="653"/>
        <v>0</v>
      </c>
      <c r="G2852" s="38">
        <f t="shared" si="653"/>
        <v>0</v>
      </c>
      <c r="H2852" s="38">
        <f t="shared" si="653"/>
        <v>0</v>
      </c>
      <c r="I2852" s="38">
        <f t="shared" si="653"/>
        <v>0</v>
      </c>
      <c r="J2852" s="5">
        <v>0</v>
      </c>
      <c r="K2852" s="5">
        <v>0</v>
      </c>
      <c r="L2852" s="5">
        <v>0</v>
      </c>
    </row>
    <row r="2853" spans="1:12" ht="37.5">
      <c r="A2853" s="66"/>
      <c r="B2853" s="69"/>
      <c r="C2853" s="55"/>
      <c r="D2853" s="12" t="s">
        <v>6</v>
      </c>
      <c r="E2853" s="38">
        <f t="shared" si="653"/>
        <v>0</v>
      </c>
      <c r="F2853" s="38">
        <f t="shared" si="653"/>
        <v>0</v>
      </c>
      <c r="G2853" s="38">
        <f t="shared" si="653"/>
        <v>0</v>
      </c>
      <c r="H2853" s="38">
        <f t="shared" si="653"/>
        <v>0</v>
      </c>
      <c r="I2853" s="38">
        <f t="shared" si="653"/>
        <v>0</v>
      </c>
      <c r="J2853" s="5">
        <v>0</v>
      </c>
      <c r="K2853" s="5">
        <v>0</v>
      </c>
      <c r="L2853" s="5">
        <v>0</v>
      </c>
    </row>
    <row r="2854" spans="1:12" ht="56.25">
      <c r="A2854" s="66"/>
      <c r="B2854" s="69"/>
      <c r="C2854" s="55"/>
      <c r="D2854" s="13" t="s">
        <v>154</v>
      </c>
      <c r="E2854" s="38">
        <f t="shared" si="653"/>
        <v>0</v>
      </c>
      <c r="F2854" s="38">
        <f t="shared" si="653"/>
        <v>0</v>
      </c>
      <c r="G2854" s="38">
        <f t="shared" si="653"/>
        <v>0</v>
      </c>
      <c r="H2854" s="38">
        <f t="shared" si="653"/>
        <v>0</v>
      </c>
      <c r="I2854" s="38">
        <f t="shared" si="653"/>
        <v>0</v>
      </c>
      <c r="J2854" s="5">
        <v>0</v>
      </c>
      <c r="K2854" s="5">
        <v>0</v>
      </c>
      <c r="L2854" s="5">
        <v>0</v>
      </c>
    </row>
    <row r="2855" spans="1:12" ht="75">
      <c r="A2855" s="66"/>
      <c r="B2855" s="69"/>
      <c r="C2855" s="55"/>
      <c r="D2855" s="13" t="s">
        <v>159</v>
      </c>
      <c r="E2855" s="38">
        <f t="shared" si="653"/>
        <v>0</v>
      </c>
      <c r="F2855" s="38">
        <f t="shared" si="653"/>
        <v>0</v>
      </c>
      <c r="G2855" s="38">
        <f t="shared" si="653"/>
        <v>0</v>
      </c>
      <c r="H2855" s="38">
        <f t="shared" si="653"/>
        <v>0</v>
      </c>
      <c r="I2855" s="38">
        <f t="shared" si="653"/>
        <v>0</v>
      </c>
      <c r="J2855" s="5">
        <v>0</v>
      </c>
      <c r="K2855" s="5">
        <v>0</v>
      </c>
      <c r="L2855" s="5">
        <v>0</v>
      </c>
    </row>
    <row r="2856" spans="1:12" ht="56.25">
      <c r="A2856" s="66"/>
      <c r="B2856" s="69"/>
      <c r="C2856" s="55"/>
      <c r="D2856" s="13" t="s">
        <v>154</v>
      </c>
      <c r="E2856" s="38">
        <f t="shared" si="653"/>
        <v>0</v>
      </c>
      <c r="F2856" s="38">
        <f t="shared" si="653"/>
        <v>0</v>
      </c>
      <c r="G2856" s="38">
        <f t="shared" si="653"/>
        <v>0</v>
      </c>
      <c r="H2856" s="38">
        <f t="shared" si="653"/>
        <v>0</v>
      </c>
      <c r="I2856" s="38">
        <f t="shared" si="653"/>
        <v>0</v>
      </c>
      <c r="J2856" s="5">
        <v>0</v>
      </c>
      <c r="K2856" s="5">
        <v>0</v>
      </c>
      <c r="L2856" s="5">
        <v>0</v>
      </c>
    </row>
    <row r="2857" spans="1:12">
      <c r="A2857" s="66"/>
      <c r="B2857" s="69"/>
      <c r="C2857" s="55"/>
      <c r="D2857" s="12" t="s">
        <v>162</v>
      </c>
      <c r="E2857" s="38">
        <f t="shared" si="653"/>
        <v>0</v>
      </c>
      <c r="F2857" s="40" t="s">
        <v>166</v>
      </c>
      <c r="G2857" s="40" t="s">
        <v>166</v>
      </c>
      <c r="H2857" s="40" t="s">
        <v>166</v>
      </c>
      <c r="I2857" s="38">
        <f t="shared" si="653"/>
        <v>0</v>
      </c>
      <c r="J2857" s="5">
        <v>0</v>
      </c>
      <c r="K2857" s="5" t="s">
        <v>166</v>
      </c>
      <c r="L2857" s="5" t="s">
        <v>166</v>
      </c>
    </row>
    <row r="2858" spans="1:12" ht="37.5">
      <c r="A2858" s="67"/>
      <c r="B2858" s="70"/>
      <c r="C2858" s="56"/>
      <c r="D2858" s="12" t="s">
        <v>163</v>
      </c>
      <c r="E2858" s="38">
        <f t="shared" si="653"/>
        <v>0</v>
      </c>
      <c r="F2858" s="40" t="s">
        <v>166</v>
      </c>
      <c r="G2858" s="40" t="s">
        <v>166</v>
      </c>
      <c r="H2858" s="40" t="s">
        <v>166</v>
      </c>
      <c r="I2858" s="38">
        <f t="shared" si="653"/>
        <v>0</v>
      </c>
      <c r="J2858" s="5">
        <v>0</v>
      </c>
      <c r="K2858" s="5" t="s">
        <v>166</v>
      </c>
      <c r="L2858" s="5" t="s">
        <v>166</v>
      </c>
    </row>
    <row r="2859" spans="1:12">
      <c r="A2859" s="65" t="s">
        <v>627</v>
      </c>
      <c r="B2859" s="68" t="s">
        <v>112</v>
      </c>
      <c r="C2859" s="54" t="s">
        <v>3</v>
      </c>
      <c r="D2859" s="11" t="s">
        <v>1</v>
      </c>
      <c r="E2859" s="38">
        <f>E2860+E2862+E2864+E2866+E2867</f>
        <v>7805</v>
      </c>
      <c r="F2859" s="38" t="s">
        <v>166</v>
      </c>
      <c r="G2859" s="38" t="s">
        <v>166</v>
      </c>
      <c r="H2859" s="38" t="s">
        <v>166</v>
      </c>
      <c r="I2859" s="38">
        <f>I2860+I2862+I2864+I2866+I2867</f>
        <v>0</v>
      </c>
      <c r="J2859" s="5">
        <f>I2859/E2859*100</f>
        <v>0</v>
      </c>
      <c r="K2859" s="5" t="s">
        <v>166</v>
      </c>
      <c r="L2859" s="5" t="s">
        <v>166</v>
      </c>
    </row>
    <row r="2860" spans="1:12">
      <c r="A2860" s="66"/>
      <c r="B2860" s="69"/>
      <c r="C2860" s="55"/>
      <c r="D2860" s="12" t="s">
        <v>2</v>
      </c>
      <c r="E2860" s="38">
        <v>7805</v>
      </c>
      <c r="F2860" s="38">
        <v>7805</v>
      </c>
      <c r="G2860" s="40">
        <v>7024.5</v>
      </c>
      <c r="H2860" s="40">
        <v>0</v>
      </c>
      <c r="I2860" s="40">
        <v>0</v>
      </c>
      <c r="J2860" s="5">
        <f t="shared" ref="J2860" si="654">I2860/E2860*100</f>
        <v>0</v>
      </c>
      <c r="K2860" s="5">
        <f>H2860/F2860*100</f>
        <v>0</v>
      </c>
      <c r="L2860" s="5">
        <f>H2860/G2860*100</f>
        <v>0</v>
      </c>
    </row>
    <row r="2861" spans="1:12" ht="37.5">
      <c r="A2861" s="66"/>
      <c r="B2861" s="69"/>
      <c r="C2861" s="55"/>
      <c r="D2861" s="12" t="s">
        <v>153</v>
      </c>
      <c r="E2861" s="38">
        <v>0</v>
      </c>
      <c r="F2861" s="38">
        <v>0</v>
      </c>
      <c r="G2861" s="38">
        <v>0</v>
      </c>
      <c r="H2861" s="38">
        <v>0</v>
      </c>
      <c r="I2861" s="38">
        <v>0</v>
      </c>
      <c r="J2861" s="5">
        <v>0</v>
      </c>
      <c r="K2861" s="5">
        <v>0</v>
      </c>
      <c r="L2861" s="5">
        <v>0</v>
      </c>
    </row>
    <row r="2862" spans="1:12" ht="37.5">
      <c r="A2862" s="66"/>
      <c r="B2862" s="69"/>
      <c r="C2862" s="55"/>
      <c r="D2862" s="12" t="s">
        <v>6</v>
      </c>
      <c r="E2862" s="38">
        <v>0</v>
      </c>
      <c r="F2862" s="38">
        <v>0</v>
      </c>
      <c r="G2862" s="38">
        <v>0</v>
      </c>
      <c r="H2862" s="38">
        <v>0</v>
      </c>
      <c r="I2862" s="38">
        <v>0</v>
      </c>
      <c r="J2862" s="5">
        <v>0</v>
      </c>
      <c r="K2862" s="5">
        <v>0</v>
      </c>
      <c r="L2862" s="5">
        <v>0</v>
      </c>
    </row>
    <row r="2863" spans="1:12" ht="56.25">
      <c r="A2863" s="66"/>
      <c r="B2863" s="69"/>
      <c r="C2863" s="55"/>
      <c r="D2863" s="13" t="s">
        <v>154</v>
      </c>
      <c r="E2863" s="38">
        <v>0</v>
      </c>
      <c r="F2863" s="38">
        <v>0</v>
      </c>
      <c r="G2863" s="38">
        <v>0</v>
      </c>
      <c r="H2863" s="38">
        <v>0</v>
      </c>
      <c r="I2863" s="38">
        <v>0</v>
      </c>
      <c r="J2863" s="5">
        <v>0</v>
      </c>
      <c r="K2863" s="5">
        <v>0</v>
      </c>
      <c r="L2863" s="5">
        <v>0</v>
      </c>
    </row>
    <row r="2864" spans="1:12" ht="75">
      <c r="A2864" s="66"/>
      <c r="B2864" s="69"/>
      <c r="C2864" s="55"/>
      <c r="D2864" s="13" t="s">
        <v>159</v>
      </c>
      <c r="E2864" s="38">
        <v>0</v>
      </c>
      <c r="F2864" s="38">
        <v>0</v>
      </c>
      <c r="G2864" s="38">
        <v>0</v>
      </c>
      <c r="H2864" s="38">
        <v>0</v>
      </c>
      <c r="I2864" s="38">
        <v>0</v>
      </c>
      <c r="J2864" s="5">
        <v>0</v>
      </c>
      <c r="K2864" s="5">
        <v>0</v>
      </c>
      <c r="L2864" s="5">
        <v>0</v>
      </c>
    </row>
    <row r="2865" spans="1:12" ht="56.25">
      <c r="A2865" s="66"/>
      <c r="B2865" s="69"/>
      <c r="C2865" s="55"/>
      <c r="D2865" s="13" t="s">
        <v>154</v>
      </c>
      <c r="E2865" s="38">
        <v>0</v>
      </c>
      <c r="F2865" s="38">
        <v>0</v>
      </c>
      <c r="G2865" s="38">
        <v>0</v>
      </c>
      <c r="H2865" s="38">
        <v>0</v>
      </c>
      <c r="I2865" s="38">
        <v>0</v>
      </c>
      <c r="J2865" s="5">
        <v>0</v>
      </c>
      <c r="K2865" s="5">
        <v>0</v>
      </c>
      <c r="L2865" s="5">
        <v>0</v>
      </c>
    </row>
    <row r="2866" spans="1:12">
      <c r="A2866" s="66"/>
      <c r="B2866" s="69"/>
      <c r="C2866" s="55"/>
      <c r="D2866" s="12" t="s">
        <v>162</v>
      </c>
      <c r="E2866" s="38">
        <v>0</v>
      </c>
      <c r="F2866" s="40" t="s">
        <v>166</v>
      </c>
      <c r="G2866" s="40" t="s">
        <v>166</v>
      </c>
      <c r="H2866" s="40" t="s">
        <v>166</v>
      </c>
      <c r="I2866" s="38">
        <v>0</v>
      </c>
      <c r="J2866" s="5">
        <v>0</v>
      </c>
      <c r="K2866" s="5" t="s">
        <v>166</v>
      </c>
      <c r="L2866" s="5" t="s">
        <v>166</v>
      </c>
    </row>
    <row r="2867" spans="1:12" ht="37.5">
      <c r="A2867" s="67"/>
      <c r="B2867" s="70"/>
      <c r="C2867" s="56"/>
      <c r="D2867" s="12" t="s">
        <v>163</v>
      </c>
      <c r="E2867" s="38">
        <v>0</v>
      </c>
      <c r="F2867" s="40" t="s">
        <v>166</v>
      </c>
      <c r="G2867" s="40" t="s">
        <v>166</v>
      </c>
      <c r="H2867" s="40" t="s">
        <v>166</v>
      </c>
      <c r="I2867" s="38">
        <v>0</v>
      </c>
      <c r="J2867" s="5">
        <v>0</v>
      </c>
      <c r="K2867" s="5" t="s">
        <v>166</v>
      </c>
      <c r="L2867" s="5" t="s">
        <v>166</v>
      </c>
    </row>
    <row r="2868" spans="1:12">
      <c r="A2868" s="65" t="s">
        <v>628</v>
      </c>
      <c r="B2868" s="68" t="s">
        <v>113</v>
      </c>
      <c r="C2868" s="54" t="s">
        <v>3</v>
      </c>
      <c r="D2868" s="11" t="s">
        <v>1</v>
      </c>
      <c r="E2868" s="38">
        <f>E2869+E2871+E2873+E2875+E2876</f>
        <v>0</v>
      </c>
      <c r="F2868" s="38" t="s">
        <v>166</v>
      </c>
      <c r="G2868" s="38" t="s">
        <v>166</v>
      </c>
      <c r="H2868" s="38" t="s">
        <v>166</v>
      </c>
      <c r="I2868" s="38">
        <f>I2869+I2871+I2873+I2875+I2876</f>
        <v>0</v>
      </c>
      <c r="J2868" s="5">
        <v>0</v>
      </c>
      <c r="K2868" s="5" t="s">
        <v>166</v>
      </c>
      <c r="L2868" s="5" t="s">
        <v>166</v>
      </c>
    </row>
    <row r="2869" spans="1:12">
      <c r="A2869" s="66"/>
      <c r="B2869" s="69"/>
      <c r="C2869" s="55"/>
      <c r="D2869" s="12" t="s">
        <v>2</v>
      </c>
      <c r="E2869" s="38">
        <v>0</v>
      </c>
      <c r="F2869" s="38">
        <v>0</v>
      </c>
      <c r="G2869" s="38">
        <v>0</v>
      </c>
      <c r="H2869" s="38">
        <v>0</v>
      </c>
      <c r="I2869" s="38">
        <v>0</v>
      </c>
      <c r="J2869" s="5">
        <v>0</v>
      </c>
      <c r="K2869" s="5">
        <v>0</v>
      </c>
      <c r="L2869" s="5">
        <v>0</v>
      </c>
    </row>
    <row r="2870" spans="1:12" ht="37.5">
      <c r="A2870" s="66"/>
      <c r="B2870" s="69"/>
      <c r="C2870" s="55"/>
      <c r="D2870" s="12" t="s">
        <v>153</v>
      </c>
      <c r="E2870" s="38">
        <v>0</v>
      </c>
      <c r="F2870" s="38">
        <v>0</v>
      </c>
      <c r="G2870" s="38">
        <v>0</v>
      </c>
      <c r="H2870" s="38">
        <v>0</v>
      </c>
      <c r="I2870" s="38">
        <v>0</v>
      </c>
      <c r="J2870" s="5">
        <v>0</v>
      </c>
      <c r="K2870" s="5">
        <v>0</v>
      </c>
      <c r="L2870" s="5">
        <v>0</v>
      </c>
    </row>
    <row r="2871" spans="1:12" ht="37.5">
      <c r="A2871" s="66"/>
      <c r="B2871" s="69"/>
      <c r="C2871" s="55"/>
      <c r="D2871" s="12" t="s">
        <v>6</v>
      </c>
      <c r="E2871" s="38">
        <v>0</v>
      </c>
      <c r="F2871" s="38">
        <v>0</v>
      </c>
      <c r="G2871" s="38">
        <v>0</v>
      </c>
      <c r="H2871" s="38">
        <v>0</v>
      </c>
      <c r="I2871" s="38">
        <v>0</v>
      </c>
      <c r="J2871" s="5">
        <v>0</v>
      </c>
      <c r="K2871" s="5">
        <v>0</v>
      </c>
      <c r="L2871" s="5">
        <v>0</v>
      </c>
    </row>
    <row r="2872" spans="1:12" ht="56.25">
      <c r="A2872" s="66"/>
      <c r="B2872" s="69"/>
      <c r="C2872" s="55"/>
      <c r="D2872" s="13" t="s">
        <v>154</v>
      </c>
      <c r="E2872" s="38">
        <v>0</v>
      </c>
      <c r="F2872" s="38">
        <v>0</v>
      </c>
      <c r="G2872" s="38">
        <v>0</v>
      </c>
      <c r="H2872" s="38">
        <v>0</v>
      </c>
      <c r="I2872" s="38">
        <v>0</v>
      </c>
      <c r="J2872" s="5">
        <v>0</v>
      </c>
      <c r="K2872" s="5">
        <v>0</v>
      </c>
      <c r="L2872" s="5">
        <v>0</v>
      </c>
    </row>
    <row r="2873" spans="1:12" ht="75">
      <c r="A2873" s="66"/>
      <c r="B2873" s="69"/>
      <c r="C2873" s="55"/>
      <c r="D2873" s="13" t="s">
        <v>159</v>
      </c>
      <c r="E2873" s="38">
        <v>0</v>
      </c>
      <c r="F2873" s="38">
        <v>0</v>
      </c>
      <c r="G2873" s="38">
        <v>0</v>
      </c>
      <c r="H2873" s="38">
        <v>0</v>
      </c>
      <c r="I2873" s="38">
        <v>0</v>
      </c>
      <c r="J2873" s="5">
        <v>0</v>
      </c>
      <c r="K2873" s="5">
        <v>0</v>
      </c>
      <c r="L2873" s="5">
        <v>0</v>
      </c>
    </row>
    <row r="2874" spans="1:12" ht="56.25">
      <c r="A2874" s="66"/>
      <c r="B2874" s="69"/>
      <c r="C2874" s="55"/>
      <c r="D2874" s="13" t="s">
        <v>154</v>
      </c>
      <c r="E2874" s="38">
        <v>0</v>
      </c>
      <c r="F2874" s="38">
        <v>0</v>
      </c>
      <c r="G2874" s="38">
        <v>0</v>
      </c>
      <c r="H2874" s="38">
        <v>0</v>
      </c>
      <c r="I2874" s="38">
        <v>0</v>
      </c>
      <c r="J2874" s="5">
        <v>0</v>
      </c>
      <c r="K2874" s="5">
        <v>0</v>
      </c>
      <c r="L2874" s="5">
        <v>0</v>
      </c>
    </row>
    <row r="2875" spans="1:12">
      <c r="A2875" s="66"/>
      <c r="B2875" s="69"/>
      <c r="C2875" s="55"/>
      <c r="D2875" s="12" t="s">
        <v>162</v>
      </c>
      <c r="E2875" s="38">
        <v>0</v>
      </c>
      <c r="F2875" s="40" t="s">
        <v>166</v>
      </c>
      <c r="G2875" s="40" t="s">
        <v>166</v>
      </c>
      <c r="H2875" s="40" t="s">
        <v>166</v>
      </c>
      <c r="I2875" s="38">
        <v>0</v>
      </c>
      <c r="J2875" s="5">
        <v>0</v>
      </c>
      <c r="K2875" s="5" t="s">
        <v>166</v>
      </c>
      <c r="L2875" s="5" t="s">
        <v>166</v>
      </c>
    </row>
    <row r="2876" spans="1:12" ht="37.5">
      <c r="A2876" s="67"/>
      <c r="B2876" s="70"/>
      <c r="C2876" s="56"/>
      <c r="D2876" s="12" t="s">
        <v>163</v>
      </c>
      <c r="E2876" s="38">
        <v>0</v>
      </c>
      <c r="F2876" s="40" t="s">
        <v>166</v>
      </c>
      <c r="G2876" s="40" t="s">
        <v>166</v>
      </c>
      <c r="H2876" s="40" t="s">
        <v>166</v>
      </c>
      <c r="I2876" s="38">
        <v>0</v>
      </c>
      <c r="J2876" s="5">
        <v>0</v>
      </c>
      <c r="K2876" s="5" t="s">
        <v>166</v>
      </c>
      <c r="L2876" s="5" t="s">
        <v>166</v>
      </c>
    </row>
    <row r="2877" spans="1:12">
      <c r="A2877" s="65" t="s">
        <v>629</v>
      </c>
      <c r="B2877" s="68" t="s">
        <v>114</v>
      </c>
      <c r="C2877" s="54" t="s">
        <v>3</v>
      </c>
      <c r="D2877" s="11" t="s">
        <v>1</v>
      </c>
      <c r="E2877" s="38">
        <f>E2878+E2880+E2882+E2884+E2885</f>
        <v>140</v>
      </c>
      <c r="F2877" s="38" t="s">
        <v>166</v>
      </c>
      <c r="G2877" s="38" t="s">
        <v>166</v>
      </c>
      <c r="H2877" s="38" t="s">
        <v>166</v>
      </c>
      <c r="I2877" s="38">
        <f>I2878+I2880+I2882+I2884+I2885</f>
        <v>0</v>
      </c>
      <c r="J2877" s="5">
        <f>I2877/E2877*100</f>
        <v>0</v>
      </c>
      <c r="K2877" s="5" t="s">
        <v>166</v>
      </c>
      <c r="L2877" s="5" t="s">
        <v>166</v>
      </c>
    </row>
    <row r="2878" spans="1:12">
      <c r="A2878" s="66"/>
      <c r="B2878" s="69"/>
      <c r="C2878" s="55"/>
      <c r="D2878" s="12" t="s">
        <v>2</v>
      </c>
      <c r="E2878" s="38">
        <v>140</v>
      </c>
      <c r="F2878" s="38">
        <v>140</v>
      </c>
      <c r="G2878" s="40">
        <v>126</v>
      </c>
      <c r="H2878" s="40">
        <v>0</v>
      </c>
      <c r="I2878" s="40">
        <v>0</v>
      </c>
      <c r="J2878" s="5">
        <f t="shared" ref="J2878" si="655">I2878/E2878*100</f>
        <v>0</v>
      </c>
      <c r="K2878" s="5">
        <f>H2878/F2878*100</f>
        <v>0</v>
      </c>
      <c r="L2878" s="5">
        <f>H2878/G2878*100</f>
        <v>0</v>
      </c>
    </row>
    <row r="2879" spans="1:12" ht="37.5">
      <c r="A2879" s="66"/>
      <c r="B2879" s="69"/>
      <c r="C2879" s="55"/>
      <c r="D2879" s="12" t="s">
        <v>153</v>
      </c>
      <c r="E2879" s="38">
        <v>0</v>
      </c>
      <c r="F2879" s="38">
        <v>0</v>
      </c>
      <c r="G2879" s="38">
        <v>0</v>
      </c>
      <c r="H2879" s="38">
        <v>0</v>
      </c>
      <c r="I2879" s="38">
        <v>0</v>
      </c>
      <c r="J2879" s="5">
        <v>0</v>
      </c>
      <c r="K2879" s="5">
        <v>0</v>
      </c>
      <c r="L2879" s="5">
        <v>0</v>
      </c>
    </row>
    <row r="2880" spans="1:12" ht="37.5">
      <c r="A2880" s="66"/>
      <c r="B2880" s="69"/>
      <c r="C2880" s="55"/>
      <c r="D2880" s="12" t="s">
        <v>6</v>
      </c>
      <c r="E2880" s="38">
        <v>0</v>
      </c>
      <c r="F2880" s="38">
        <v>0</v>
      </c>
      <c r="G2880" s="38">
        <v>0</v>
      </c>
      <c r="H2880" s="38">
        <v>0</v>
      </c>
      <c r="I2880" s="38">
        <v>0</v>
      </c>
      <c r="J2880" s="5">
        <v>0</v>
      </c>
      <c r="K2880" s="5">
        <v>0</v>
      </c>
      <c r="L2880" s="5">
        <v>0</v>
      </c>
    </row>
    <row r="2881" spans="1:12" ht="56.25">
      <c r="A2881" s="66"/>
      <c r="B2881" s="69"/>
      <c r="C2881" s="55"/>
      <c r="D2881" s="13" t="s">
        <v>154</v>
      </c>
      <c r="E2881" s="38">
        <v>0</v>
      </c>
      <c r="F2881" s="38">
        <v>0</v>
      </c>
      <c r="G2881" s="38">
        <v>0</v>
      </c>
      <c r="H2881" s="38">
        <v>0</v>
      </c>
      <c r="I2881" s="38">
        <v>0</v>
      </c>
      <c r="J2881" s="5">
        <v>0</v>
      </c>
      <c r="K2881" s="5">
        <v>0</v>
      </c>
      <c r="L2881" s="5">
        <v>0</v>
      </c>
    </row>
    <row r="2882" spans="1:12" ht="75">
      <c r="A2882" s="66"/>
      <c r="B2882" s="69"/>
      <c r="C2882" s="55"/>
      <c r="D2882" s="13" t="s">
        <v>159</v>
      </c>
      <c r="E2882" s="38">
        <v>0</v>
      </c>
      <c r="F2882" s="38">
        <v>0</v>
      </c>
      <c r="G2882" s="38">
        <v>0</v>
      </c>
      <c r="H2882" s="38">
        <v>0</v>
      </c>
      <c r="I2882" s="38">
        <v>0</v>
      </c>
      <c r="J2882" s="5">
        <v>0</v>
      </c>
      <c r="K2882" s="5">
        <v>0</v>
      </c>
      <c r="L2882" s="5">
        <v>0</v>
      </c>
    </row>
    <row r="2883" spans="1:12" ht="56.25">
      <c r="A2883" s="66"/>
      <c r="B2883" s="69"/>
      <c r="C2883" s="55"/>
      <c r="D2883" s="13" t="s">
        <v>154</v>
      </c>
      <c r="E2883" s="38">
        <v>0</v>
      </c>
      <c r="F2883" s="38">
        <v>0</v>
      </c>
      <c r="G2883" s="38">
        <v>0</v>
      </c>
      <c r="H2883" s="38">
        <v>0</v>
      </c>
      <c r="I2883" s="38">
        <v>0</v>
      </c>
      <c r="J2883" s="5">
        <v>0</v>
      </c>
      <c r="K2883" s="5">
        <v>0</v>
      </c>
      <c r="L2883" s="5">
        <v>0</v>
      </c>
    </row>
    <row r="2884" spans="1:12">
      <c r="A2884" s="66"/>
      <c r="B2884" s="69"/>
      <c r="C2884" s="55"/>
      <c r="D2884" s="12" t="s">
        <v>162</v>
      </c>
      <c r="E2884" s="38">
        <v>0</v>
      </c>
      <c r="F2884" s="40" t="s">
        <v>166</v>
      </c>
      <c r="G2884" s="40" t="s">
        <v>166</v>
      </c>
      <c r="H2884" s="40" t="s">
        <v>166</v>
      </c>
      <c r="I2884" s="38">
        <v>0</v>
      </c>
      <c r="J2884" s="5">
        <v>0</v>
      </c>
      <c r="K2884" s="5" t="s">
        <v>166</v>
      </c>
      <c r="L2884" s="5" t="s">
        <v>166</v>
      </c>
    </row>
    <row r="2885" spans="1:12" ht="37.5">
      <c r="A2885" s="67"/>
      <c r="B2885" s="70"/>
      <c r="C2885" s="56"/>
      <c r="D2885" s="12" t="s">
        <v>163</v>
      </c>
      <c r="E2885" s="38">
        <v>0</v>
      </c>
      <c r="F2885" s="40" t="s">
        <v>166</v>
      </c>
      <c r="G2885" s="40" t="s">
        <v>166</v>
      </c>
      <c r="H2885" s="40" t="s">
        <v>166</v>
      </c>
      <c r="I2885" s="38">
        <v>0</v>
      </c>
      <c r="J2885" s="5">
        <v>0</v>
      </c>
      <c r="K2885" s="5" t="s">
        <v>166</v>
      </c>
      <c r="L2885" s="5" t="s">
        <v>166</v>
      </c>
    </row>
    <row r="2886" spans="1:12">
      <c r="A2886" s="65" t="s">
        <v>630</v>
      </c>
      <c r="B2886" s="68" t="s">
        <v>631</v>
      </c>
      <c r="C2886" s="54" t="s">
        <v>3</v>
      </c>
      <c r="D2886" s="11" t="s">
        <v>1</v>
      </c>
      <c r="E2886" s="38">
        <f>E2887+E2889+E2891+E2893+E2894</f>
        <v>240</v>
      </c>
      <c r="F2886" s="38" t="s">
        <v>166</v>
      </c>
      <c r="G2886" s="38" t="s">
        <v>166</v>
      </c>
      <c r="H2886" s="38" t="s">
        <v>166</v>
      </c>
      <c r="I2886" s="38">
        <f>I2887+I2889+I2891+I2893+I2894</f>
        <v>0</v>
      </c>
      <c r="J2886" s="5">
        <f>I2886/E2886*100</f>
        <v>0</v>
      </c>
      <c r="K2886" s="5" t="s">
        <v>166</v>
      </c>
      <c r="L2886" s="5" t="s">
        <v>166</v>
      </c>
    </row>
    <row r="2887" spans="1:12">
      <c r="A2887" s="66"/>
      <c r="B2887" s="69"/>
      <c r="C2887" s="55"/>
      <c r="D2887" s="12" t="s">
        <v>2</v>
      </c>
      <c r="E2887" s="38">
        <v>240</v>
      </c>
      <c r="F2887" s="38">
        <v>240</v>
      </c>
      <c r="G2887" s="40">
        <v>216</v>
      </c>
      <c r="H2887" s="40">
        <v>0</v>
      </c>
      <c r="I2887" s="40">
        <v>0</v>
      </c>
      <c r="J2887" s="5">
        <f t="shared" ref="J2887" si="656">I2887/E2887*100</f>
        <v>0</v>
      </c>
      <c r="K2887" s="5">
        <f>H2887/F2887*100</f>
        <v>0</v>
      </c>
      <c r="L2887" s="5">
        <f>H2887/G2887*100</f>
        <v>0</v>
      </c>
    </row>
    <row r="2888" spans="1:12" ht="37.5">
      <c r="A2888" s="66"/>
      <c r="B2888" s="69"/>
      <c r="C2888" s="55"/>
      <c r="D2888" s="12" t="s">
        <v>153</v>
      </c>
      <c r="E2888" s="38">
        <v>0</v>
      </c>
      <c r="F2888" s="38">
        <v>0</v>
      </c>
      <c r="G2888" s="38">
        <v>0</v>
      </c>
      <c r="H2888" s="38">
        <v>0</v>
      </c>
      <c r="I2888" s="38">
        <v>0</v>
      </c>
      <c r="J2888" s="5">
        <v>0</v>
      </c>
      <c r="K2888" s="5">
        <v>0</v>
      </c>
      <c r="L2888" s="5">
        <v>0</v>
      </c>
    </row>
    <row r="2889" spans="1:12" ht="37.5">
      <c r="A2889" s="66"/>
      <c r="B2889" s="69"/>
      <c r="C2889" s="55"/>
      <c r="D2889" s="12" t="s">
        <v>6</v>
      </c>
      <c r="E2889" s="38">
        <v>0</v>
      </c>
      <c r="F2889" s="38">
        <v>0</v>
      </c>
      <c r="G2889" s="38">
        <v>0</v>
      </c>
      <c r="H2889" s="38">
        <v>0</v>
      </c>
      <c r="I2889" s="38">
        <v>0</v>
      </c>
      <c r="J2889" s="5">
        <v>0</v>
      </c>
      <c r="K2889" s="5">
        <v>0</v>
      </c>
      <c r="L2889" s="5">
        <v>0</v>
      </c>
    </row>
    <row r="2890" spans="1:12" ht="56.25">
      <c r="A2890" s="66"/>
      <c r="B2890" s="69"/>
      <c r="C2890" s="55"/>
      <c r="D2890" s="13" t="s">
        <v>154</v>
      </c>
      <c r="E2890" s="38">
        <v>0</v>
      </c>
      <c r="F2890" s="38">
        <v>0</v>
      </c>
      <c r="G2890" s="38">
        <v>0</v>
      </c>
      <c r="H2890" s="38">
        <v>0</v>
      </c>
      <c r="I2890" s="38">
        <v>0</v>
      </c>
      <c r="J2890" s="5">
        <v>0</v>
      </c>
      <c r="K2890" s="5">
        <v>0</v>
      </c>
      <c r="L2890" s="5">
        <v>0</v>
      </c>
    </row>
    <row r="2891" spans="1:12" ht="75">
      <c r="A2891" s="66"/>
      <c r="B2891" s="69"/>
      <c r="C2891" s="55"/>
      <c r="D2891" s="13" t="s">
        <v>159</v>
      </c>
      <c r="E2891" s="38">
        <v>0</v>
      </c>
      <c r="F2891" s="38">
        <v>0</v>
      </c>
      <c r="G2891" s="38">
        <v>0</v>
      </c>
      <c r="H2891" s="38">
        <v>0</v>
      </c>
      <c r="I2891" s="38">
        <v>0</v>
      </c>
      <c r="J2891" s="5">
        <v>0</v>
      </c>
      <c r="K2891" s="5">
        <v>0</v>
      </c>
      <c r="L2891" s="5">
        <v>0</v>
      </c>
    </row>
    <row r="2892" spans="1:12" ht="56.25">
      <c r="A2892" s="66"/>
      <c r="B2892" s="69"/>
      <c r="C2892" s="55"/>
      <c r="D2892" s="13" t="s">
        <v>154</v>
      </c>
      <c r="E2892" s="38">
        <v>0</v>
      </c>
      <c r="F2892" s="38">
        <v>0</v>
      </c>
      <c r="G2892" s="38">
        <v>0</v>
      </c>
      <c r="H2892" s="38">
        <v>0</v>
      </c>
      <c r="I2892" s="38">
        <v>0</v>
      </c>
      <c r="J2892" s="5">
        <v>0</v>
      </c>
      <c r="K2892" s="5">
        <v>0</v>
      </c>
      <c r="L2892" s="5">
        <v>0</v>
      </c>
    </row>
    <row r="2893" spans="1:12">
      <c r="A2893" s="66"/>
      <c r="B2893" s="69"/>
      <c r="C2893" s="55"/>
      <c r="D2893" s="12" t="s">
        <v>162</v>
      </c>
      <c r="E2893" s="38">
        <v>0</v>
      </c>
      <c r="F2893" s="40" t="s">
        <v>166</v>
      </c>
      <c r="G2893" s="40" t="s">
        <v>166</v>
      </c>
      <c r="H2893" s="40" t="s">
        <v>166</v>
      </c>
      <c r="I2893" s="38">
        <v>0</v>
      </c>
      <c r="J2893" s="5">
        <v>0</v>
      </c>
      <c r="K2893" s="5" t="s">
        <v>166</v>
      </c>
      <c r="L2893" s="5" t="s">
        <v>166</v>
      </c>
    </row>
    <row r="2894" spans="1:12" ht="37.5">
      <c r="A2894" s="67"/>
      <c r="B2894" s="70"/>
      <c r="C2894" s="56"/>
      <c r="D2894" s="12" t="s">
        <v>163</v>
      </c>
      <c r="E2894" s="38">
        <v>0</v>
      </c>
      <c r="F2894" s="40" t="s">
        <v>166</v>
      </c>
      <c r="G2894" s="40" t="s">
        <v>166</v>
      </c>
      <c r="H2894" s="40" t="s">
        <v>166</v>
      </c>
      <c r="I2894" s="38">
        <v>0</v>
      </c>
      <c r="J2894" s="5">
        <v>0</v>
      </c>
      <c r="K2894" s="5" t="s">
        <v>166</v>
      </c>
      <c r="L2894" s="5" t="s">
        <v>166</v>
      </c>
    </row>
    <row r="2895" spans="1:12">
      <c r="A2895" s="65" t="s">
        <v>632</v>
      </c>
      <c r="B2895" s="68" t="s">
        <v>165</v>
      </c>
      <c r="C2895" s="54" t="s">
        <v>3</v>
      </c>
      <c r="D2895" s="11" t="s">
        <v>1</v>
      </c>
      <c r="E2895" s="38">
        <f>E2896+E2898+E2900+E2902+E2903</f>
        <v>171058.2</v>
      </c>
      <c r="F2895" s="38" t="s">
        <v>166</v>
      </c>
      <c r="G2895" s="38" t="s">
        <v>166</v>
      </c>
      <c r="H2895" s="38" t="s">
        <v>166</v>
      </c>
      <c r="I2895" s="38">
        <f>I2896+I2898+I2900+I2902+I2903</f>
        <v>36642</v>
      </c>
      <c r="J2895" s="5">
        <f>I2895/E2895*100</f>
        <v>21.420779594313512</v>
      </c>
      <c r="K2895" s="5" t="s">
        <v>166</v>
      </c>
      <c r="L2895" s="5" t="s">
        <v>166</v>
      </c>
    </row>
    <row r="2896" spans="1:12">
      <c r="A2896" s="66"/>
      <c r="B2896" s="69"/>
      <c r="C2896" s="55"/>
      <c r="D2896" s="12" t="s">
        <v>2</v>
      </c>
      <c r="E2896" s="38">
        <f>E2905+E2914</f>
        <v>171058.2</v>
      </c>
      <c r="F2896" s="38">
        <f t="shared" ref="F2896:I2896" si="657">F2905+F2914</f>
        <v>171058.2</v>
      </c>
      <c r="G2896" s="38">
        <f t="shared" si="657"/>
        <v>171058.2</v>
      </c>
      <c r="H2896" s="38">
        <f t="shared" si="657"/>
        <v>36642</v>
      </c>
      <c r="I2896" s="38">
        <f t="shared" si="657"/>
        <v>36642</v>
      </c>
      <c r="J2896" s="5">
        <f t="shared" ref="J2896" si="658">I2896/E2896*100</f>
        <v>21.420779594313512</v>
      </c>
      <c r="K2896" s="5">
        <f>H2896/F2896*100</f>
        <v>21.420779594313512</v>
      </c>
      <c r="L2896" s="5">
        <f>H2896/G2896*100</f>
        <v>21.420779594313512</v>
      </c>
    </row>
    <row r="2897" spans="1:12" ht="37.5">
      <c r="A2897" s="66"/>
      <c r="B2897" s="69"/>
      <c r="C2897" s="55"/>
      <c r="D2897" s="12" t="s">
        <v>153</v>
      </c>
      <c r="E2897" s="38">
        <f t="shared" ref="E2897:I2903" si="659">E2906+E2915</f>
        <v>0</v>
      </c>
      <c r="F2897" s="38">
        <f t="shared" si="659"/>
        <v>0</v>
      </c>
      <c r="G2897" s="38">
        <f t="shared" si="659"/>
        <v>0</v>
      </c>
      <c r="H2897" s="38">
        <f t="shared" si="659"/>
        <v>0</v>
      </c>
      <c r="I2897" s="38">
        <f t="shared" si="659"/>
        <v>0</v>
      </c>
      <c r="J2897" s="5">
        <v>0</v>
      </c>
      <c r="K2897" s="5">
        <v>0</v>
      </c>
      <c r="L2897" s="5">
        <v>0</v>
      </c>
    </row>
    <row r="2898" spans="1:12" ht="37.5">
      <c r="A2898" s="66"/>
      <c r="B2898" s="69"/>
      <c r="C2898" s="55"/>
      <c r="D2898" s="12" t="s">
        <v>6</v>
      </c>
      <c r="E2898" s="38">
        <f t="shared" si="659"/>
        <v>0</v>
      </c>
      <c r="F2898" s="38">
        <f t="shared" si="659"/>
        <v>0</v>
      </c>
      <c r="G2898" s="38">
        <f t="shared" si="659"/>
        <v>0</v>
      </c>
      <c r="H2898" s="38">
        <f t="shared" si="659"/>
        <v>0</v>
      </c>
      <c r="I2898" s="38">
        <f t="shared" si="659"/>
        <v>0</v>
      </c>
      <c r="J2898" s="5">
        <v>0</v>
      </c>
      <c r="K2898" s="5">
        <v>0</v>
      </c>
      <c r="L2898" s="5">
        <v>0</v>
      </c>
    </row>
    <row r="2899" spans="1:12" ht="56.25">
      <c r="A2899" s="66"/>
      <c r="B2899" s="69"/>
      <c r="C2899" s="55"/>
      <c r="D2899" s="13" t="s">
        <v>154</v>
      </c>
      <c r="E2899" s="38">
        <f t="shared" si="659"/>
        <v>0</v>
      </c>
      <c r="F2899" s="38">
        <f t="shared" si="659"/>
        <v>0</v>
      </c>
      <c r="G2899" s="38">
        <f t="shared" si="659"/>
        <v>0</v>
      </c>
      <c r="H2899" s="38">
        <f t="shared" si="659"/>
        <v>0</v>
      </c>
      <c r="I2899" s="38">
        <f t="shared" si="659"/>
        <v>0</v>
      </c>
      <c r="J2899" s="5">
        <v>0</v>
      </c>
      <c r="K2899" s="5">
        <v>0</v>
      </c>
      <c r="L2899" s="5">
        <v>0</v>
      </c>
    </row>
    <row r="2900" spans="1:12" ht="75">
      <c r="A2900" s="66"/>
      <c r="B2900" s="69"/>
      <c r="C2900" s="55"/>
      <c r="D2900" s="13" t="s">
        <v>159</v>
      </c>
      <c r="E2900" s="38">
        <f t="shared" si="659"/>
        <v>0</v>
      </c>
      <c r="F2900" s="38">
        <f t="shared" si="659"/>
        <v>0</v>
      </c>
      <c r="G2900" s="38">
        <f t="shared" si="659"/>
        <v>0</v>
      </c>
      <c r="H2900" s="38">
        <f t="shared" si="659"/>
        <v>0</v>
      </c>
      <c r="I2900" s="38">
        <f t="shared" si="659"/>
        <v>0</v>
      </c>
      <c r="J2900" s="5">
        <v>0</v>
      </c>
      <c r="K2900" s="5">
        <v>0</v>
      </c>
      <c r="L2900" s="5">
        <v>0</v>
      </c>
    </row>
    <row r="2901" spans="1:12" ht="56.25">
      <c r="A2901" s="66"/>
      <c r="B2901" s="69"/>
      <c r="C2901" s="55"/>
      <c r="D2901" s="13" t="s">
        <v>154</v>
      </c>
      <c r="E2901" s="38">
        <f t="shared" si="659"/>
        <v>0</v>
      </c>
      <c r="F2901" s="38">
        <f t="shared" si="659"/>
        <v>0</v>
      </c>
      <c r="G2901" s="38">
        <f t="shared" si="659"/>
        <v>0</v>
      </c>
      <c r="H2901" s="38">
        <f t="shared" si="659"/>
        <v>0</v>
      </c>
      <c r="I2901" s="38">
        <f t="shared" si="659"/>
        <v>0</v>
      </c>
      <c r="J2901" s="5">
        <v>0</v>
      </c>
      <c r="K2901" s="5">
        <v>0</v>
      </c>
      <c r="L2901" s="5">
        <v>0</v>
      </c>
    </row>
    <row r="2902" spans="1:12">
      <c r="A2902" s="66"/>
      <c r="B2902" s="69"/>
      <c r="C2902" s="55"/>
      <c r="D2902" s="12" t="s">
        <v>162</v>
      </c>
      <c r="E2902" s="38">
        <f t="shared" si="659"/>
        <v>0</v>
      </c>
      <c r="F2902" s="40" t="s">
        <v>166</v>
      </c>
      <c r="G2902" s="40" t="s">
        <v>166</v>
      </c>
      <c r="H2902" s="40" t="s">
        <v>166</v>
      </c>
      <c r="I2902" s="38">
        <f t="shared" si="659"/>
        <v>0</v>
      </c>
      <c r="J2902" s="5">
        <v>0</v>
      </c>
      <c r="K2902" s="5" t="s">
        <v>166</v>
      </c>
      <c r="L2902" s="5" t="s">
        <v>166</v>
      </c>
    </row>
    <row r="2903" spans="1:12" ht="37.5">
      <c r="A2903" s="67"/>
      <c r="B2903" s="70"/>
      <c r="C2903" s="56"/>
      <c r="D2903" s="12" t="s">
        <v>163</v>
      </c>
      <c r="E2903" s="38">
        <f t="shared" si="659"/>
        <v>0</v>
      </c>
      <c r="F2903" s="40" t="s">
        <v>166</v>
      </c>
      <c r="G2903" s="40" t="s">
        <v>166</v>
      </c>
      <c r="H2903" s="40" t="s">
        <v>166</v>
      </c>
      <c r="I2903" s="38">
        <f t="shared" si="659"/>
        <v>0</v>
      </c>
      <c r="J2903" s="5">
        <v>0</v>
      </c>
      <c r="K2903" s="5" t="s">
        <v>166</v>
      </c>
      <c r="L2903" s="5" t="s">
        <v>166</v>
      </c>
    </row>
    <row r="2904" spans="1:12">
      <c r="A2904" s="65" t="s">
        <v>633</v>
      </c>
      <c r="B2904" s="68" t="s">
        <v>115</v>
      </c>
      <c r="C2904" s="54" t="s">
        <v>3</v>
      </c>
      <c r="D2904" s="11" t="s">
        <v>1</v>
      </c>
      <c r="E2904" s="38">
        <f>E2905+E2907+E2909+E2911+E2912</f>
        <v>140293.6</v>
      </c>
      <c r="F2904" s="38" t="s">
        <v>166</v>
      </c>
      <c r="G2904" s="38" t="s">
        <v>166</v>
      </c>
      <c r="H2904" s="38" t="s">
        <v>166</v>
      </c>
      <c r="I2904" s="38">
        <f>I2905+I2907+I2909+I2911+I2912</f>
        <v>29248.9</v>
      </c>
      <c r="J2904" s="5">
        <f>I2904/E2904*100</f>
        <v>20.848349461415204</v>
      </c>
      <c r="K2904" s="5" t="s">
        <v>166</v>
      </c>
      <c r="L2904" s="5" t="s">
        <v>166</v>
      </c>
    </row>
    <row r="2905" spans="1:12">
      <c r="A2905" s="66"/>
      <c r="B2905" s="69"/>
      <c r="C2905" s="55"/>
      <c r="D2905" s="12" t="s">
        <v>2</v>
      </c>
      <c r="E2905" s="38">
        <v>140293.6</v>
      </c>
      <c r="F2905" s="41">
        <v>140293.6</v>
      </c>
      <c r="G2905" s="41">
        <v>140293.6</v>
      </c>
      <c r="H2905" s="41">
        <v>29248.9</v>
      </c>
      <c r="I2905" s="41">
        <v>29248.9</v>
      </c>
      <c r="J2905" s="5">
        <f t="shared" ref="J2905" si="660">I2905/E2905*100</f>
        <v>20.848349461415204</v>
      </c>
      <c r="K2905" s="5">
        <f>H2905/F2905*100</f>
        <v>20.848349461415204</v>
      </c>
      <c r="L2905" s="5">
        <f>H2905/G2905*100</f>
        <v>20.848349461415204</v>
      </c>
    </row>
    <row r="2906" spans="1:12" ht="37.5">
      <c r="A2906" s="66"/>
      <c r="B2906" s="69"/>
      <c r="C2906" s="55"/>
      <c r="D2906" s="12" t="s">
        <v>153</v>
      </c>
      <c r="E2906" s="38">
        <v>0</v>
      </c>
      <c r="F2906" s="38">
        <v>0</v>
      </c>
      <c r="G2906" s="38">
        <v>0</v>
      </c>
      <c r="H2906" s="38">
        <v>0</v>
      </c>
      <c r="I2906" s="38">
        <v>0</v>
      </c>
      <c r="J2906" s="5">
        <v>0</v>
      </c>
      <c r="K2906" s="5">
        <v>0</v>
      </c>
      <c r="L2906" s="5">
        <v>0</v>
      </c>
    </row>
    <row r="2907" spans="1:12" ht="37.5">
      <c r="A2907" s="66"/>
      <c r="B2907" s="69"/>
      <c r="C2907" s="55"/>
      <c r="D2907" s="12" t="s">
        <v>6</v>
      </c>
      <c r="E2907" s="38">
        <v>0</v>
      </c>
      <c r="F2907" s="38">
        <v>0</v>
      </c>
      <c r="G2907" s="38">
        <v>0</v>
      </c>
      <c r="H2907" s="38">
        <v>0</v>
      </c>
      <c r="I2907" s="38">
        <v>0</v>
      </c>
      <c r="J2907" s="5">
        <v>0</v>
      </c>
      <c r="K2907" s="5">
        <v>0</v>
      </c>
      <c r="L2907" s="5">
        <v>0</v>
      </c>
    </row>
    <row r="2908" spans="1:12" ht="56.25">
      <c r="A2908" s="66"/>
      <c r="B2908" s="69"/>
      <c r="C2908" s="55"/>
      <c r="D2908" s="13" t="s">
        <v>154</v>
      </c>
      <c r="E2908" s="38">
        <v>0</v>
      </c>
      <c r="F2908" s="38">
        <v>0</v>
      </c>
      <c r="G2908" s="38">
        <v>0</v>
      </c>
      <c r="H2908" s="38">
        <v>0</v>
      </c>
      <c r="I2908" s="38">
        <v>0</v>
      </c>
      <c r="J2908" s="5">
        <v>0</v>
      </c>
      <c r="K2908" s="5">
        <v>0</v>
      </c>
      <c r="L2908" s="5">
        <v>0</v>
      </c>
    </row>
    <row r="2909" spans="1:12" ht="75">
      <c r="A2909" s="66"/>
      <c r="B2909" s="69"/>
      <c r="C2909" s="55"/>
      <c r="D2909" s="13" t="s">
        <v>159</v>
      </c>
      <c r="E2909" s="38">
        <v>0</v>
      </c>
      <c r="F2909" s="38">
        <v>0</v>
      </c>
      <c r="G2909" s="38">
        <v>0</v>
      </c>
      <c r="H2909" s="38">
        <v>0</v>
      </c>
      <c r="I2909" s="38">
        <v>0</v>
      </c>
      <c r="J2909" s="5">
        <v>0</v>
      </c>
      <c r="K2909" s="5">
        <v>0</v>
      </c>
      <c r="L2909" s="5">
        <v>0</v>
      </c>
    </row>
    <row r="2910" spans="1:12" ht="56.25">
      <c r="A2910" s="66"/>
      <c r="B2910" s="69"/>
      <c r="C2910" s="55"/>
      <c r="D2910" s="13" t="s">
        <v>154</v>
      </c>
      <c r="E2910" s="38">
        <v>0</v>
      </c>
      <c r="F2910" s="38">
        <v>0</v>
      </c>
      <c r="G2910" s="38">
        <v>0</v>
      </c>
      <c r="H2910" s="38">
        <v>0</v>
      </c>
      <c r="I2910" s="38">
        <v>0</v>
      </c>
      <c r="J2910" s="5">
        <v>0</v>
      </c>
      <c r="K2910" s="5">
        <v>0</v>
      </c>
      <c r="L2910" s="5">
        <v>0</v>
      </c>
    </row>
    <row r="2911" spans="1:12">
      <c r="A2911" s="66"/>
      <c r="B2911" s="69"/>
      <c r="C2911" s="55"/>
      <c r="D2911" s="12" t="s">
        <v>162</v>
      </c>
      <c r="E2911" s="38">
        <v>0</v>
      </c>
      <c r="F2911" s="40" t="s">
        <v>166</v>
      </c>
      <c r="G2911" s="40" t="s">
        <v>166</v>
      </c>
      <c r="H2911" s="40" t="s">
        <v>166</v>
      </c>
      <c r="I2911" s="38">
        <v>0</v>
      </c>
      <c r="J2911" s="5">
        <v>0</v>
      </c>
      <c r="K2911" s="5" t="s">
        <v>166</v>
      </c>
      <c r="L2911" s="5" t="s">
        <v>166</v>
      </c>
    </row>
    <row r="2912" spans="1:12" ht="37.5">
      <c r="A2912" s="67"/>
      <c r="B2912" s="70"/>
      <c r="C2912" s="56"/>
      <c r="D2912" s="12" t="s">
        <v>163</v>
      </c>
      <c r="E2912" s="38">
        <v>0</v>
      </c>
      <c r="F2912" s="40" t="s">
        <v>166</v>
      </c>
      <c r="G2912" s="40" t="s">
        <v>166</v>
      </c>
      <c r="H2912" s="40" t="s">
        <v>166</v>
      </c>
      <c r="I2912" s="38">
        <v>0</v>
      </c>
      <c r="J2912" s="5">
        <v>0</v>
      </c>
      <c r="K2912" s="5" t="s">
        <v>166</v>
      </c>
      <c r="L2912" s="5" t="s">
        <v>166</v>
      </c>
    </row>
    <row r="2913" spans="1:12">
      <c r="A2913" s="65" t="s">
        <v>634</v>
      </c>
      <c r="B2913" s="68" t="s">
        <v>116</v>
      </c>
      <c r="C2913" s="54" t="s">
        <v>3</v>
      </c>
      <c r="D2913" s="11" t="s">
        <v>1</v>
      </c>
      <c r="E2913" s="38">
        <f>E2914+E2916+E2918+E2920+E2921</f>
        <v>30764.6</v>
      </c>
      <c r="F2913" s="38" t="s">
        <v>166</v>
      </c>
      <c r="G2913" s="38" t="s">
        <v>166</v>
      </c>
      <c r="H2913" s="38" t="s">
        <v>166</v>
      </c>
      <c r="I2913" s="38">
        <f>I2914+I2916+I2918+I2920+I2921</f>
        <v>7393.1</v>
      </c>
      <c r="J2913" s="5">
        <f>I2913/E2913*100</f>
        <v>24.031191694350003</v>
      </c>
      <c r="K2913" s="5" t="s">
        <v>166</v>
      </c>
      <c r="L2913" s="5" t="s">
        <v>166</v>
      </c>
    </row>
    <row r="2914" spans="1:12">
      <c r="A2914" s="66"/>
      <c r="B2914" s="69"/>
      <c r="C2914" s="55"/>
      <c r="D2914" s="12" t="s">
        <v>2</v>
      </c>
      <c r="E2914" s="38">
        <v>30764.6</v>
      </c>
      <c r="F2914" s="41">
        <v>30764.6</v>
      </c>
      <c r="G2914" s="41">
        <v>30764.6</v>
      </c>
      <c r="H2914" s="41">
        <v>7393.1</v>
      </c>
      <c r="I2914" s="41">
        <v>7393.1</v>
      </c>
      <c r="J2914" s="5">
        <f t="shared" ref="J2914" si="661">I2914/E2914*100</f>
        <v>24.031191694350003</v>
      </c>
      <c r="K2914" s="5">
        <f>H2914/F2914*100</f>
        <v>24.031191694350003</v>
      </c>
      <c r="L2914" s="5">
        <f>H2914/G2914*100</f>
        <v>24.031191694350003</v>
      </c>
    </row>
    <row r="2915" spans="1:12" ht="37.5">
      <c r="A2915" s="66"/>
      <c r="B2915" s="69"/>
      <c r="C2915" s="55"/>
      <c r="D2915" s="12" t="s">
        <v>153</v>
      </c>
      <c r="E2915" s="38">
        <v>0</v>
      </c>
      <c r="F2915" s="38">
        <v>0</v>
      </c>
      <c r="G2915" s="38">
        <v>0</v>
      </c>
      <c r="H2915" s="38">
        <v>0</v>
      </c>
      <c r="I2915" s="38">
        <v>0</v>
      </c>
      <c r="J2915" s="5">
        <v>0</v>
      </c>
      <c r="K2915" s="5">
        <v>0</v>
      </c>
      <c r="L2915" s="5">
        <v>0</v>
      </c>
    </row>
    <row r="2916" spans="1:12" ht="37.5">
      <c r="A2916" s="66"/>
      <c r="B2916" s="69"/>
      <c r="C2916" s="55"/>
      <c r="D2916" s="12" t="s">
        <v>6</v>
      </c>
      <c r="E2916" s="38">
        <v>0</v>
      </c>
      <c r="F2916" s="38">
        <v>0</v>
      </c>
      <c r="G2916" s="38">
        <v>0</v>
      </c>
      <c r="H2916" s="38">
        <v>0</v>
      </c>
      <c r="I2916" s="38">
        <v>0</v>
      </c>
      <c r="J2916" s="5">
        <v>0</v>
      </c>
      <c r="K2916" s="5">
        <v>0</v>
      </c>
      <c r="L2916" s="5">
        <v>0</v>
      </c>
    </row>
    <row r="2917" spans="1:12" ht="56.25">
      <c r="A2917" s="66"/>
      <c r="B2917" s="69"/>
      <c r="C2917" s="55"/>
      <c r="D2917" s="13" t="s">
        <v>154</v>
      </c>
      <c r="E2917" s="38">
        <v>0</v>
      </c>
      <c r="F2917" s="38">
        <v>0</v>
      </c>
      <c r="G2917" s="38">
        <v>0</v>
      </c>
      <c r="H2917" s="38">
        <v>0</v>
      </c>
      <c r="I2917" s="38">
        <v>0</v>
      </c>
      <c r="J2917" s="5">
        <v>0</v>
      </c>
      <c r="K2917" s="5">
        <v>0</v>
      </c>
      <c r="L2917" s="5">
        <v>0</v>
      </c>
    </row>
    <row r="2918" spans="1:12" ht="75">
      <c r="A2918" s="66"/>
      <c r="B2918" s="69"/>
      <c r="C2918" s="55"/>
      <c r="D2918" s="13" t="s">
        <v>159</v>
      </c>
      <c r="E2918" s="38">
        <v>0</v>
      </c>
      <c r="F2918" s="38">
        <v>0</v>
      </c>
      <c r="G2918" s="38">
        <v>0</v>
      </c>
      <c r="H2918" s="38">
        <v>0</v>
      </c>
      <c r="I2918" s="38">
        <v>0</v>
      </c>
      <c r="J2918" s="5">
        <v>0</v>
      </c>
      <c r="K2918" s="5">
        <v>0</v>
      </c>
      <c r="L2918" s="5">
        <v>0</v>
      </c>
    </row>
    <row r="2919" spans="1:12" ht="56.25">
      <c r="A2919" s="66"/>
      <c r="B2919" s="69"/>
      <c r="C2919" s="55"/>
      <c r="D2919" s="13" t="s">
        <v>154</v>
      </c>
      <c r="E2919" s="38">
        <v>0</v>
      </c>
      <c r="F2919" s="38">
        <v>0</v>
      </c>
      <c r="G2919" s="38">
        <v>0</v>
      </c>
      <c r="H2919" s="38">
        <v>0</v>
      </c>
      <c r="I2919" s="38">
        <v>0</v>
      </c>
      <c r="J2919" s="5">
        <v>0</v>
      </c>
      <c r="K2919" s="5">
        <v>0</v>
      </c>
      <c r="L2919" s="5">
        <v>0</v>
      </c>
    </row>
    <row r="2920" spans="1:12">
      <c r="A2920" s="66"/>
      <c r="B2920" s="69"/>
      <c r="C2920" s="55"/>
      <c r="D2920" s="12" t="s">
        <v>162</v>
      </c>
      <c r="E2920" s="38">
        <v>0</v>
      </c>
      <c r="F2920" s="40" t="s">
        <v>166</v>
      </c>
      <c r="G2920" s="40" t="s">
        <v>166</v>
      </c>
      <c r="H2920" s="40" t="s">
        <v>166</v>
      </c>
      <c r="I2920" s="38">
        <v>0</v>
      </c>
      <c r="J2920" s="5">
        <v>0</v>
      </c>
      <c r="K2920" s="5" t="s">
        <v>166</v>
      </c>
      <c r="L2920" s="5" t="s">
        <v>166</v>
      </c>
    </row>
    <row r="2921" spans="1:12" ht="37.5">
      <c r="A2921" s="67"/>
      <c r="B2921" s="70"/>
      <c r="C2921" s="56"/>
      <c r="D2921" s="12" t="s">
        <v>163</v>
      </c>
      <c r="E2921" s="38">
        <v>0</v>
      </c>
      <c r="F2921" s="40" t="s">
        <v>166</v>
      </c>
      <c r="G2921" s="40" t="s">
        <v>166</v>
      </c>
      <c r="H2921" s="40" t="s">
        <v>166</v>
      </c>
      <c r="I2921" s="38">
        <v>0</v>
      </c>
      <c r="J2921" s="5">
        <v>0</v>
      </c>
      <c r="K2921" s="5" t="s">
        <v>166</v>
      </c>
      <c r="L2921" s="5" t="s">
        <v>166</v>
      </c>
    </row>
    <row r="2922" spans="1:12">
      <c r="A2922" s="65" t="s">
        <v>635</v>
      </c>
      <c r="B2922" s="68" t="s">
        <v>11</v>
      </c>
      <c r="C2922" s="54" t="s">
        <v>3</v>
      </c>
      <c r="D2922" s="11" t="s">
        <v>1</v>
      </c>
      <c r="E2922" s="38">
        <f>E2923+E2925+E2927+E2929+E2930</f>
        <v>87862</v>
      </c>
      <c r="F2922" s="38" t="s">
        <v>166</v>
      </c>
      <c r="G2922" s="38" t="s">
        <v>166</v>
      </c>
      <c r="H2922" s="38" t="s">
        <v>166</v>
      </c>
      <c r="I2922" s="38">
        <f>I2923+I2925+I2927+I2929+I2930</f>
        <v>18950.199999999997</v>
      </c>
      <c r="J2922" s="5">
        <f>I2922/E2922*100</f>
        <v>21.568140948305295</v>
      </c>
      <c r="K2922" s="5" t="s">
        <v>166</v>
      </c>
      <c r="L2922" s="5" t="s">
        <v>166</v>
      </c>
    </row>
    <row r="2923" spans="1:12">
      <c r="A2923" s="66"/>
      <c r="B2923" s="69"/>
      <c r="C2923" s="55"/>
      <c r="D2923" s="12" t="s">
        <v>2</v>
      </c>
      <c r="E2923" s="38">
        <f t="shared" ref="E2923:I2930" si="662">E2932+E2941</f>
        <v>87862</v>
      </c>
      <c r="F2923" s="38">
        <f t="shared" si="662"/>
        <v>92487.3</v>
      </c>
      <c r="G2923" s="38">
        <f t="shared" si="662"/>
        <v>92094.900000000009</v>
      </c>
      <c r="H2923" s="38">
        <f t="shared" si="662"/>
        <v>18950.199999999997</v>
      </c>
      <c r="I2923" s="38">
        <f t="shared" si="662"/>
        <v>18950.199999999997</v>
      </c>
      <c r="J2923" s="5">
        <f t="shared" ref="J2923" si="663">I2923/E2923*100</f>
        <v>21.568140948305295</v>
      </c>
      <c r="K2923" s="5">
        <f>H2923/F2923*100</f>
        <v>20.489515857852915</v>
      </c>
      <c r="L2923" s="5">
        <f>H2923/G2923*100</f>
        <v>20.576818043127247</v>
      </c>
    </row>
    <row r="2924" spans="1:12" ht="37.5">
      <c r="A2924" s="66"/>
      <c r="B2924" s="69"/>
      <c r="C2924" s="55"/>
      <c r="D2924" s="12" t="s">
        <v>153</v>
      </c>
      <c r="E2924" s="38">
        <f t="shared" si="662"/>
        <v>0</v>
      </c>
      <c r="F2924" s="38">
        <f t="shared" si="662"/>
        <v>0</v>
      </c>
      <c r="G2924" s="38">
        <f t="shared" si="662"/>
        <v>0</v>
      </c>
      <c r="H2924" s="38">
        <f t="shared" si="662"/>
        <v>0</v>
      </c>
      <c r="I2924" s="38">
        <f t="shared" si="662"/>
        <v>0</v>
      </c>
      <c r="J2924" s="5">
        <v>0</v>
      </c>
      <c r="K2924" s="5">
        <v>0</v>
      </c>
      <c r="L2924" s="5">
        <v>0</v>
      </c>
    </row>
    <row r="2925" spans="1:12" ht="37.5">
      <c r="A2925" s="66"/>
      <c r="B2925" s="69"/>
      <c r="C2925" s="55"/>
      <c r="D2925" s="12" t="s">
        <v>6</v>
      </c>
      <c r="E2925" s="38">
        <f t="shared" si="662"/>
        <v>0</v>
      </c>
      <c r="F2925" s="38">
        <f t="shared" si="662"/>
        <v>0</v>
      </c>
      <c r="G2925" s="38">
        <f t="shared" si="662"/>
        <v>0</v>
      </c>
      <c r="H2925" s="38">
        <f t="shared" si="662"/>
        <v>0</v>
      </c>
      <c r="I2925" s="38">
        <f t="shared" si="662"/>
        <v>0</v>
      </c>
      <c r="J2925" s="5">
        <v>0</v>
      </c>
      <c r="K2925" s="5">
        <v>0</v>
      </c>
      <c r="L2925" s="5">
        <v>0</v>
      </c>
    </row>
    <row r="2926" spans="1:12" ht="56.25">
      <c r="A2926" s="66"/>
      <c r="B2926" s="69"/>
      <c r="C2926" s="55"/>
      <c r="D2926" s="13" t="s">
        <v>154</v>
      </c>
      <c r="E2926" s="38">
        <f t="shared" si="662"/>
        <v>0</v>
      </c>
      <c r="F2926" s="38">
        <f t="shared" si="662"/>
        <v>0</v>
      </c>
      <c r="G2926" s="38">
        <f t="shared" si="662"/>
        <v>0</v>
      </c>
      <c r="H2926" s="38">
        <f t="shared" si="662"/>
        <v>0</v>
      </c>
      <c r="I2926" s="38">
        <f t="shared" si="662"/>
        <v>0</v>
      </c>
      <c r="J2926" s="5">
        <v>0</v>
      </c>
      <c r="K2926" s="5">
        <v>0</v>
      </c>
      <c r="L2926" s="5">
        <v>0</v>
      </c>
    </row>
    <row r="2927" spans="1:12" ht="75">
      <c r="A2927" s="66"/>
      <c r="B2927" s="69"/>
      <c r="C2927" s="55"/>
      <c r="D2927" s="13" t="s">
        <v>159</v>
      </c>
      <c r="E2927" s="38">
        <f t="shared" si="662"/>
        <v>0</v>
      </c>
      <c r="F2927" s="38">
        <f t="shared" si="662"/>
        <v>0</v>
      </c>
      <c r="G2927" s="38">
        <f t="shared" si="662"/>
        <v>0</v>
      </c>
      <c r="H2927" s="38">
        <f t="shared" si="662"/>
        <v>0</v>
      </c>
      <c r="I2927" s="38">
        <f t="shared" si="662"/>
        <v>0</v>
      </c>
      <c r="J2927" s="5">
        <v>0</v>
      </c>
      <c r="K2927" s="5">
        <v>0</v>
      </c>
      <c r="L2927" s="5">
        <v>0</v>
      </c>
    </row>
    <row r="2928" spans="1:12" ht="56.25">
      <c r="A2928" s="66"/>
      <c r="B2928" s="69"/>
      <c r="C2928" s="55"/>
      <c r="D2928" s="13" t="s">
        <v>154</v>
      </c>
      <c r="E2928" s="38">
        <f t="shared" si="662"/>
        <v>0</v>
      </c>
      <c r="F2928" s="38">
        <f t="shared" si="662"/>
        <v>0</v>
      </c>
      <c r="G2928" s="38">
        <f t="shared" si="662"/>
        <v>0</v>
      </c>
      <c r="H2928" s="38">
        <f t="shared" si="662"/>
        <v>0</v>
      </c>
      <c r="I2928" s="38">
        <f t="shared" si="662"/>
        <v>0</v>
      </c>
      <c r="J2928" s="5">
        <v>0</v>
      </c>
      <c r="K2928" s="5">
        <v>0</v>
      </c>
      <c r="L2928" s="5">
        <v>0</v>
      </c>
    </row>
    <row r="2929" spans="1:12">
      <c r="A2929" s="66"/>
      <c r="B2929" s="69"/>
      <c r="C2929" s="55"/>
      <c r="D2929" s="12" t="s">
        <v>162</v>
      </c>
      <c r="E2929" s="38">
        <f t="shared" si="662"/>
        <v>0</v>
      </c>
      <c r="F2929" s="40" t="s">
        <v>166</v>
      </c>
      <c r="G2929" s="40" t="s">
        <v>166</v>
      </c>
      <c r="H2929" s="40" t="s">
        <v>166</v>
      </c>
      <c r="I2929" s="38">
        <f t="shared" si="662"/>
        <v>0</v>
      </c>
      <c r="J2929" s="5">
        <v>0</v>
      </c>
      <c r="K2929" s="5" t="s">
        <v>166</v>
      </c>
      <c r="L2929" s="5" t="s">
        <v>166</v>
      </c>
    </row>
    <row r="2930" spans="1:12" ht="37.5">
      <c r="A2930" s="67"/>
      <c r="B2930" s="70"/>
      <c r="C2930" s="56"/>
      <c r="D2930" s="12" t="s">
        <v>163</v>
      </c>
      <c r="E2930" s="38">
        <f t="shared" si="662"/>
        <v>0</v>
      </c>
      <c r="F2930" s="40" t="s">
        <v>166</v>
      </c>
      <c r="G2930" s="40" t="s">
        <v>166</v>
      </c>
      <c r="H2930" s="40" t="s">
        <v>166</v>
      </c>
      <c r="I2930" s="38">
        <f t="shared" si="662"/>
        <v>0</v>
      </c>
      <c r="J2930" s="5">
        <v>0</v>
      </c>
      <c r="K2930" s="5" t="s">
        <v>166</v>
      </c>
      <c r="L2930" s="5" t="s">
        <v>166</v>
      </c>
    </row>
    <row r="2931" spans="1:12">
      <c r="A2931" s="65" t="s">
        <v>636</v>
      </c>
      <c r="B2931" s="68" t="s">
        <v>117</v>
      </c>
      <c r="C2931" s="54" t="s">
        <v>3</v>
      </c>
      <c r="D2931" s="11" t="s">
        <v>1</v>
      </c>
      <c r="E2931" s="38">
        <f>E2932+E2934+E2936+E2938+E2939</f>
        <v>85381.7</v>
      </c>
      <c r="F2931" s="38" t="s">
        <v>166</v>
      </c>
      <c r="G2931" s="38" t="s">
        <v>166</v>
      </c>
      <c r="H2931" s="38" t="s">
        <v>166</v>
      </c>
      <c r="I2931" s="38">
        <f>I2932+I2934+I2936+I2938+I2939</f>
        <v>18407.599999999999</v>
      </c>
      <c r="J2931" s="5">
        <f>I2931/E2931*100</f>
        <v>21.559186570424341</v>
      </c>
      <c r="K2931" s="5" t="s">
        <v>166</v>
      </c>
      <c r="L2931" s="5" t="s">
        <v>166</v>
      </c>
    </row>
    <row r="2932" spans="1:12">
      <c r="A2932" s="66"/>
      <c r="B2932" s="69"/>
      <c r="C2932" s="55"/>
      <c r="D2932" s="12" t="s">
        <v>2</v>
      </c>
      <c r="E2932" s="38">
        <v>85381.7</v>
      </c>
      <c r="F2932" s="41">
        <v>91179.7</v>
      </c>
      <c r="G2932" s="41">
        <v>90787.3</v>
      </c>
      <c r="H2932" s="41">
        <v>18407.599999999999</v>
      </c>
      <c r="I2932" s="41">
        <v>18407.599999999999</v>
      </c>
      <c r="J2932" s="5">
        <f t="shared" ref="J2932" si="664">I2932/E2932*100</f>
        <v>21.559186570424341</v>
      </c>
      <c r="K2932" s="5">
        <f>H2932/F2932*100</f>
        <v>20.188265589818783</v>
      </c>
      <c r="L2932" s="5">
        <f>H2932/G2932*100</f>
        <v>20.275523118321615</v>
      </c>
    </row>
    <row r="2933" spans="1:12" ht="37.5">
      <c r="A2933" s="66"/>
      <c r="B2933" s="69"/>
      <c r="C2933" s="55"/>
      <c r="D2933" s="12" t="s">
        <v>153</v>
      </c>
      <c r="E2933" s="38">
        <v>0</v>
      </c>
      <c r="F2933" s="38">
        <v>0</v>
      </c>
      <c r="G2933" s="38">
        <v>0</v>
      </c>
      <c r="H2933" s="38">
        <v>0</v>
      </c>
      <c r="I2933" s="38">
        <v>0</v>
      </c>
      <c r="J2933" s="5">
        <v>0</v>
      </c>
      <c r="K2933" s="5">
        <v>0</v>
      </c>
      <c r="L2933" s="5">
        <v>0</v>
      </c>
    </row>
    <row r="2934" spans="1:12" ht="37.5">
      <c r="A2934" s="66"/>
      <c r="B2934" s="69"/>
      <c r="C2934" s="55"/>
      <c r="D2934" s="12" t="s">
        <v>6</v>
      </c>
      <c r="E2934" s="38">
        <v>0</v>
      </c>
      <c r="F2934" s="38">
        <v>0</v>
      </c>
      <c r="G2934" s="38">
        <v>0</v>
      </c>
      <c r="H2934" s="38">
        <v>0</v>
      </c>
      <c r="I2934" s="38">
        <v>0</v>
      </c>
      <c r="J2934" s="5">
        <v>0</v>
      </c>
      <c r="K2934" s="5">
        <v>0</v>
      </c>
      <c r="L2934" s="5">
        <v>0</v>
      </c>
    </row>
    <row r="2935" spans="1:12" ht="56.25">
      <c r="A2935" s="66"/>
      <c r="B2935" s="69"/>
      <c r="C2935" s="55"/>
      <c r="D2935" s="13" t="s">
        <v>154</v>
      </c>
      <c r="E2935" s="38">
        <v>0</v>
      </c>
      <c r="F2935" s="38">
        <v>0</v>
      </c>
      <c r="G2935" s="38">
        <v>0</v>
      </c>
      <c r="H2935" s="38">
        <v>0</v>
      </c>
      <c r="I2935" s="38">
        <v>0</v>
      </c>
      <c r="J2935" s="5">
        <v>0</v>
      </c>
      <c r="K2935" s="5">
        <v>0</v>
      </c>
      <c r="L2935" s="5">
        <v>0</v>
      </c>
    </row>
    <row r="2936" spans="1:12" ht="75">
      <c r="A2936" s="66"/>
      <c r="B2936" s="69"/>
      <c r="C2936" s="55"/>
      <c r="D2936" s="13" t="s">
        <v>159</v>
      </c>
      <c r="E2936" s="38">
        <v>0</v>
      </c>
      <c r="F2936" s="38">
        <v>0</v>
      </c>
      <c r="G2936" s="38">
        <v>0</v>
      </c>
      <c r="H2936" s="38">
        <v>0</v>
      </c>
      <c r="I2936" s="38">
        <v>0</v>
      </c>
      <c r="J2936" s="5">
        <v>0</v>
      </c>
      <c r="K2936" s="5">
        <v>0</v>
      </c>
      <c r="L2936" s="5">
        <v>0</v>
      </c>
    </row>
    <row r="2937" spans="1:12" ht="56.25">
      <c r="A2937" s="66"/>
      <c r="B2937" s="69"/>
      <c r="C2937" s="55"/>
      <c r="D2937" s="13" t="s">
        <v>154</v>
      </c>
      <c r="E2937" s="38">
        <v>0</v>
      </c>
      <c r="F2937" s="38">
        <v>0</v>
      </c>
      <c r="G2937" s="38">
        <v>0</v>
      </c>
      <c r="H2937" s="38">
        <v>0</v>
      </c>
      <c r="I2937" s="38">
        <v>0</v>
      </c>
      <c r="J2937" s="5">
        <v>0</v>
      </c>
      <c r="K2937" s="5">
        <v>0</v>
      </c>
      <c r="L2937" s="5">
        <v>0</v>
      </c>
    </row>
    <row r="2938" spans="1:12">
      <c r="A2938" s="66"/>
      <c r="B2938" s="69"/>
      <c r="C2938" s="55"/>
      <c r="D2938" s="12" t="s">
        <v>162</v>
      </c>
      <c r="E2938" s="38">
        <v>0</v>
      </c>
      <c r="F2938" s="40" t="s">
        <v>166</v>
      </c>
      <c r="G2938" s="40" t="s">
        <v>166</v>
      </c>
      <c r="H2938" s="40" t="s">
        <v>166</v>
      </c>
      <c r="I2938" s="38">
        <v>0</v>
      </c>
      <c r="J2938" s="5">
        <v>0</v>
      </c>
      <c r="K2938" s="5" t="s">
        <v>166</v>
      </c>
      <c r="L2938" s="5" t="s">
        <v>166</v>
      </c>
    </row>
    <row r="2939" spans="1:12" ht="37.5">
      <c r="A2939" s="67"/>
      <c r="B2939" s="70"/>
      <c r="C2939" s="56"/>
      <c r="D2939" s="12" t="s">
        <v>163</v>
      </c>
      <c r="E2939" s="38">
        <v>0</v>
      </c>
      <c r="F2939" s="40" t="s">
        <v>166</v>
      </c>
      <c r="G2939" s="40" t="s">
        <v>166</v>
      </c>
      <c r="H2939" s="40" t="s">
        <v>166</v>
      </c>
      <c r="I2939" s="38">
        <v>0</v>
      </c>
      <c r="J2939" s="5">
        <v>0</v>
      </c>
      <c r="K2939" s="5" t="s">
        <v>166</v>
      </c>
      <c r="L2939" s="5" t="s">
        <v>166</v>
      </c>
    </row>
    <row r="2940" spans="1:12">
      <c r="A2940" s="65" t="s">
        <v>637</v>
      </c>
      <c r="B2940" s="68" t="s">
        <v>118</v>
      </c>
      <c r="C2940" s="54" t="s">
        <v>3</v>
      </c>
      <c r="D2940" s="11" t="s">
        <v>1</v>
      </c>
      <c r="E2940" s="38">
        <f>E2941+E2943+E2945+E2947+E2948</f>
        <v>2480.3000000000002</v>
      </c>
      <c r="F2940" s="38" t="s">
        <v>166</v>
      </c>
      <c r="G2940" s="38" t="s">
        <v>166</v>
      </c>
      <c r="H2940" s="38" t="s">
        <v>166</v>
      </c>
      <c r="I2940" s="38">
        <f>I2941+I2943+I2945+I2947+I2948</f>
        <v>542.6</v>
      </c>
      <c r="J2940" s="5">
        <f>I2940/E2940*100</f>
        <v>21.876385921057935</v>
      </c>
      <c r="K2940" s="5" t="s">
        <v>166</v>
      </c>
      <c r="L2940" s="5" t="s">
        <v>166</v>
      </c>
    </row>
    <row r="2941" spans="1:12">
      <c r="A2941" s="66"/>
      <c r="B2941" s="69"/>
      <c r="C2941" s="55"/>
      <c r="D2941" s="12" t="s">
        <v>2</v>
      </c>
      <c r="E2941" s="38">
        <v>2480.3000000000002</v>
      </c>
      <c r="F2941" s="41">
        <v>1307.5999999999999</v>
      </c>
      <c r="G2941" s="41">
        <v>1307.5999999999999</v>
      </c>
      <c r="H2941" s="41">
        <v>542.6</v>
      </c>
      <c r="I2941" s="41">
        <v>542.6</v>
      </c>
      <c r="J2941" s="5">
        <f t="shared" ref="J2941" si="665">I2941/E2941*100</f>
        <v>21.876385921057935</v>
      </c>
      <c r="K2941" s="5">
        <f>H2941/F2941*100</f>
        <v>41.495870296726835</v>
      </c>
      <c r="L2941" s="5">
        <f>H2941/G2941*100</f>
        <v>41.495870296726835</v>
      </c>
    </row>
    <row r="2942" spans="1:12" ht="37.5">
      <c r="A2942" s="66"/>
      <c r="B2942" s="69"/>
      <c r="C2942" s="55"/>
      <c r="D2942" s="12" t="s">
        <v>153</v>
      </c>
      <c r="E2942" s="38">
        <v>0</v>
      </c>
      <c r="F2942" s="38">
        <v>0</v>
      </c>
      <c r="G2942" s="38">
        <v>0</v>
      </c>
      <c r="H2942" s="38">
        <v>0</v>
      </c>
      <c r="I2942" s="38">
        <v>0</v>
      </c>
      <c r="J2942" s="5">
        <v>0</v>
      </c>
      <c r="K2942" s="5">
        <v>0</v>
      </c>
      <c r="L2942" s="5">
        <v>0</v>
      </c>
    </row>
    <row r="2943" spans="1:12" ht="37.5">
      <c r="A2943" s="66"/>
      <c r="B2943" s="69"/>
      <c r="C2943" s="55"/>
      <c r="D2943" s="12" t="s">
        <v>6</v>
      </c>
      <c r="E2943" s="38">
        <v>0</v>
      </c>
      <c r="F2943" s="38">
        <v>0</v>
      </c>
      <c r="G2943" s="38">
        <v>0</v>
      </c>
      <c r="H2943" s="38">
        <v>0</v>
      </c>
      <c r="I2943" s="38">
        <v>0</v>
      </c>
      <c r="J2943" s="5">
        <v>0</v>
      </c>
      <c r="K2943" s="5">
        <v>0</v>
      </c>
      <c r="L2943" s="5">
        <v>0</v>
      </c>
    </row>
    <row r="2944" spans="1:12" ht="56.25">
      <c r="A2944" s="66"/>
      <c r="B2944" s="69"/>
      <c r="C2944" s="55"/>
      <c r="D2944" s="13" t="s">
        <v>154</v>
      </c>
      <c r="E2944" s="38">
        <v>0</v>
      </c>
      <c r="F2944" s="38">
        <v>0</v>
      </c>
      <c r="G2944" s="38">
        <v>0</v>
      </c>
      <c r="H2944" s="38">
        <v>0</v>
      </c>
      <c r="I2944" s="38">
        <v>0</v>
      </c>
      <c r="J2944" s="5">
        <v>0</v>
      </c>
      <c r="K2944" s="5">
        <v>0</v>
      </c>
      <c r="L2944" s="5">
        <v>0</v>
      </c>
    </row>
    <row r="2945" spans="1:12" ht="75">
      <c r="A2945" s="66"/>
      <c r="B2945" s="69"/>
      <c r="C2945" s="55"/>
      <c r="D2945" s="13" t="s">
        <v>159</v>
      </c>
      <c r="E2945" s="38">
        <v>0</v>
      </c>
      <c r="F2945" s="38">
        <v>0</v>
      </c>
      <c r="G2945" s="38">
        <v>0</v>
      </c>
      <c r="H2945" s="38">
        <v>0</v>
      </c>
      <c r="I2945" s="38">
        <v>0</v>
      </c>
      <c r="J2945" s="5">
        <v>0</v>
      </c>
      <c r="K2945" s="5">
        <v>0</v>
      </c>
      <c r="L2945" s="5">
        <v>0</v>
      </c>
    </row>
    <row r="2946" spans="1:12" ht="56.25">
      <c r="A2946" s="66"/>
      <c r="B2946" s="69"/>
      <c r="C2946" s="55"/>
      <c r="D2946" s="13" t="s">
        <v>154</v>
      </c>
      <c r="E2946" s="38">
        <v>0</v>
      </c>
      <c r="F2946" s="38">
        <v>0</v>
      </c>
      <c r="G2946" s="38">
        <v>0</v>
      </c>
      <c r="H2946" s="38">
        <v>0</v>
      </c>
      <c r="I2946" s="38">
        <v>0</v>
      </c>
      <c r="J2946" s="5">
        <v>0</v>
      </c>
      <c r="K2946" s="5">
        <v>0</v>
      </c>
      <c r="L2946" s="5">
        <v>0</v>
      </c>
    </row>
    <row r="2947" spans="1:12">
      <c r="A2947" s="66"/>
      <c r="B2947" s="69"/>
      <c r="C2947" s="55"/>
      <c r="D2947" s="12" t="s">
        <v>162</v>
      </c>
      <c r="E2947" s="38">
        <v>0</v>
      </c>
      <c r="F2947" s="40" t="s">
        <v>166</v>
      </c>
      <c r="G2947" s="40" t="s">
        <v>166</v>
      </c>
      <c r="H2947" s="40" t="s">
        <v>166</v>
      </c>
      <c r="I2947" s="38">
        <v>0</v>
      </c>
      <c r="J2947" s="5">
        <v>0</v>
      </c>
      <c r="K2947" s="5" t="s">
        <v>166</v>
      </c>
      <c r="L2947" s="5" t="s">
        <v>166</v>
      </c>
    </row>
    <row r="2948" spans="1:12" ht="37.5">
      <c r="A2948" s="67"/>
      <c r="B2948" s="70"/>
      <c r="C2948" s="56"/>
      <c r="D2948" s="12" t="s">
        <v>163</v>
      </c>
      <c r="E2948" s="38">
        <v>0</v>
      </c>
      <c r="F2948" s="40" t="s">
        <v>166</v>
      </c>
      <c r="G2948" s="40" t="s">
        <v>166</v>
      </c>
      <c r="H2948" s="40" t="s">
        <v>166</v>
      </c>
      <c r="I2948" s="38">
        <v>0</v>
      </c>
      <c r="J2948" s="5">
        <v>0</v>
      </c>
      <c r="K2948" s="5" t="s">
        <v>166</v>
      </c>
      <c r="L2948" s="5" t="s">
        <v>166</v>
      </c>
    </row>
    <row r="2949" spans="1:12">
      <c r="A2949" s="65" t="s">
        <v>638</v>
      </c>
      <c r="B2949" s="68" t="s">
        <v>12</v>
      </c>
      <c r="C2949" s="54" t="s">
        <v>3</v>
      </c>
      <c r="D2949" s="11" t="s">
        <v>1</v>
      </c>
      <c r="E2949" s="38">
        <f>E2950+E2952+E2954+E2956+E2957</f>
        <v>88222.2</v>
      </c>
      <c r="F2949" s="38" t="s">
        <v>166</v>
      </c>
      <c r="G2949" s="38" t="s">
        <v>166</v>
      </c>
      <c r="H2949" s="38" t="s">
        <v>166</v>
      </c>
      <c r="I2949" s="38">
        <f>I2950+I2952+I2954+I2956+I2957</f>
        <v>17300.8</v>
      </c>
      <c r="J2949" s="5">
        <f>I2949/E2949*100</f>
        <v>19.610483529089052</v>
      </c>
      <c r="K2949" s="5" t="s">
        <v>166</v>
      </c>
      <c r="L2949" s="5" t="s">
        <v>166</v>
      </c>
    </row>
    <row r="2950" spans="1:12">
      <c r="A2950" s="66"/>
      <c r="B2950" s="69"/>
      <c r="C2950" s="55"/>
      <c r="D2950" s="12" t="s">
        <v>2</v>
      </c>
      <c r="E2950" s="38">
        <f>E2959+E2968+E2977</f>
        <v>88222.2</v>
      </c>
      <c r="F2950" s="38">
        <f t="shared" ref="F2950:I2950" si="666">F2959+F2968+F2977</f>
        <v>93689.8</v>
      </c>
      <c r="G2950" s="38">
        <f t="shared" si="666"/>
        <v>93686.5</v>
      </c>
      <c r="H2950" s="38">
        <f t="shared" si="666"/>
        <v>17300.8</v>
      </c>
      <c r="I2950" s="38">
        <f t="shared" si="666"/>
        <v>17300.8</v>
      </c>
      <c r="J2950" s="5">
        <f t="shared" ref="J2950" si="667">I2950/E2950*100</f>
        <v>19.610483529089052</v>
      </c>
      <c r="K2950" s="5">
        <f>H2950/F2950*100</f>
        <v>18.466044329265298</v>
      </c>
      <c r="L2950" s="5">
        <f>H2950/G2950*100</f>
        <v>18.466694774593993</v>
      </c>
    </row>
    <row r="2951" spans="1:12" ht="37.5">
      <c r="A2951" s="66"/>
      <c r="B2951" s="69"/>
      <c r="C2951" s="55"/>
      <c r="D2951" s="12" t="s">
        <v>153</v>
      </c>
      <c r="E2951" s="38">
        <f t="shared" ref="E2951:I2957" si="668">E2960+E2969+E2978</f>
        <v>0</v>
      </c>
      <c r="F2951" s="38">
        <f t="shared" si="668"/>
        <v>0</v>
      </c>
      <c r="G2951" s="38">
        <f t="shared" si="668"/>
        <v>0</v>
      </c>
      <c r="H2951" s="38">
        <f t="shared" si="668"/>
        <v>0</v>
      </c>
      <c r="I2951" s="38">
        <f t="shared" si="668"/>
        <v>0</v>
      </c>
      <c r="J2951" s="5">
        <v>0</v>
      </c>
      <c r="K2951" s="5">
        <v>0</v>
      </c>
      <c r="L2951" s="5">
        <v>0</v>
      </c>
    </row>
    <row r="2952" spans="1:12" ht="37.5">
      <c r="A2952" s="66"/>
      <c r="B2952" s="69"/>
      <c r="C2952" s="55"/>
      <c r="D2952" s="12" t="s">
        <v>6</v>
      </c>
      <c r="E2952" s="38">
        <f t="shared" si="668"/>
        <v>0</v>
      </c>
      <c r="F2952" s="38">
        <f t="shared" si="668"/>
        <v>0</v>
      </c>
      <c r="G2952" s="38">
        <f t="shared" si="668"/>
        <v>0</v>
      </c>
      <c r="H2952" s="38">
        <f t="shared" si="668"/>
        <v>0</v>
      </c>
      <c r="I2952" s="38">
        <f t="shared" si="668"/>
        <v>0</v>
      </c>
      <c r="J2952" s="5">
        <v>0</v>
      </c>
      <c r="K2952" s="5">
        <v>0</v>
      </c>
      <c r="L2952" s="5">
        <v>0</v>
      </c>
    </row>
    <row r="2953" spans="1:12" ht="56.25">
      <c r="A2953" s="66"/>
      <c r="B2953" s="69"/>
      <c r="C2953" s="55"/>
      <c r="D2953" s="13" t="s">
        <v>154</v>
      </c>
      <c r="E2953" s="38">
        <f t="shared" si="668"/>
        <v>0</v>
      </c>
      <c r="F2953" s="38">
        <f t="shared" si="668"/>
        <v>0</v>
      </c>
      <c r="G2953" s="38">
        <f t="shared" si="668"/>
        <v>0</v>
      </c>
      <c r="H2953" s="38">
        <f t="shared" si="668"/>
        <v>0</v>
      </c>
      <c r="I2953" s="38">
        <f t="shared" si="668"/>
        <v>0</v>
      </c>
      <c r="J2953" s="5">
        <v>0</v>
      </c>
      <c r="K2953" s="5">
        <v>0</v>
      </c>
      <c r="L2953" s="5">
        <v>0</v>
      </c>
    </row>
    <row r="2954" spans="1:12" ht="75">
      <c r="A2954" s="66"/>
      <c r="B2954" s="69"/>
      <c r="C2954" s="55"/>
      <c r="D2954" s="13" t="s">
        <v>159</v>
      </c>
      <c r="E2954" s="38">
        <f t="shared" si="668"/>
        <v>0</v>
      </c>
      <c r="F2954" s="38">
        <f t="shared" si="668"/>
        <v>0</v>
      </c>
      <c r="G2954" s="38">
        <f t="shared" si="668"/>
        <v>0</v>
      </c>
      <c r="H2954" s="38">
        <f t="shared" si="668"/>
        <v>0</v>
      </c>
      <c r="I2954" s="38">
        <f t="shared" si="668"/>
        <v>0</v>
      </c>
      <c r="J2954" s="5">
        <v>0</v>
      </c>
      <c r="K2954" s="5">
        <v>0</v>
      </c>
      <c r="L2954" s="5">
        <v>0</v>
      </c>
    </row>
    <row r="2955" spans="1:12" ht="56.25">
      <c r="A2955" s="66"/>
      <c r="B2955" s="69"/>
      <c r="C2955" s="55"/>
      <c r="D2955" s="13" t="s">
        <v>154</v>
      </c>
      <c r="E2955" s="38">
        <f t="shared" si="668"/>
        <v>0</v>
      </c>
      <c r="F2955" s="38">
        <f t="shared" si="668"/>
        <v>0</v>
      </c>
      <c r="G2955" s="38">
        <f t="shared" si="668"/>
        <v>0</v>
      </c>
      <c r="H2955" s="38">
        <f t="shared" si="668"/>
        <v>0</v>
      </c>
      <c r="I2955" s="38">
        <f t="shared" si="668"/>
        <v>0</v>
      </c>
      <c r="J2955" s="5">
        <v>0</v>
      </c>
      <c r="K2955" s="5">
        <v>0</v>
      </c>
      <c r="L2955" s="5">
        <v>0</v>
      </c>
    </row>
    <row r="2956" spans="1:12">
      <c r="A2956" s="66"/>
      <c r="B2956" s="69"/>
      <c r="C2956" s="55"/>
      <c r="D2956" s="12" t="s">
        <v>162</v>
      </c>
      <c r="E2956" s="38">
        <f t="shared" si="668"/>
        <v>0</v>
      </c>
      <c r="F2956" s="40" t="s">
        <v>166</v>
      </c>
      <c r="G2956" s="40" t="s">
        <v>166</v>
      </c>
      <c r="H2956" s="40" t="s">
        <v>166</v>
      </c>
      <c r="I2956" s="38">
        <f t="shared" si="668"/>
        <v>0</v>
      </c>
      <c r="J2956" s="5">
        <v>0</v>
      </c>
      <c r="K2956" s="5" t="s">
        <v>166</v>
      </c>
      <c r="L2956" s="5" t="s">
        <v>166</v>
      </c>
    </row>
    <row r="2957" spans="1:12" ht="37.5">
      <c r="A2957" s="67"/>
      <c r="B2957" s="70"/>
      <c r="C2957" s="56"/>
      <c r="D2957" s="12" t="s">
        <v>163</v>
      </c>
      <c r="E2957" s="38">
        <f t="shared" si="668"/>
        <v>0</v>
      </c>
      <c r="F2957" s="40" t="s">
        <v>166</v>
      </c>
      <c r="G2957" s="40" t="s">
        <v>166</v>
      </c>
      <c r="H2957" s="40" t="s">
        <v>166</v>
      </c>
      <c r="I2957" s="38">
        <f t="shared" si="668"/>
        <v>0</v>
      </c>
      <c r="J2957" s="5">
        <v>0</v>
      </c>
      <c r="K2957" s="5" t="s">
        <v>166</v>
      </c>
      <c r="L2957" s="5" t="s">
        <v>166</v>
      </c>
    </row>
    <row r="2958" spans="1:12">
      <c r="A2958" s="65" t="s">
        <v>639</v>
      </c>
      <c r="B2958" s="68" t="s">
        <v>119</v>
      </c>
      <c r="C2958" s="54" t="s">
        <v>3</v>
      </c>
      <c r="D2958" s="11" t="s">
        <v>1</v>
      </c>
      <c r="E2958" s="38">
        <f>E2959+E2961+E2963+E2965+E2966</f>
        <v>33.299999999999997</v>
      </c>
      <c r="F2958" s="38" t="s">
        <v>166</v>
      </c>
      <c r="G2958" s="38" t="s">
        <v>166</v>
      </c>
      <c r="H2958" s="38" t="s">
        <v>166</v>
      </c>
      <c r="I2958" s="38">
        <f>I2959+I2961+I2963+I2965+I2966</f>
        <v>0</v>
      </c>
      <c r="J2958" s="5">
        <f>I2958/E2958*100</f>
        <v>0</v>
      </c>
      <c r="K2958" s="5" t="s">
        <v>166</v>
      </c>
      <c r="L2958" s="5" t="s">
        <v>166</v>
      </c>
    </row>
    <row r="2959" spans="1:12">
      <c r="A2959" s="66"/>
      <c r="B2959" s="69"/>
      <c r="C2959" s="55"/>
      <c r="D2959" s="12" t="s">
        <v>2</v>
      </c>
      <c r="E2959" s="38">
        <v>33.299999999999997</v>
      </c>
      <c r="F2959" s="38">
        <v>33.299999999999997</v>
      </c>
      <c r="G2959" s="41">
        <v>30</v>
      </c>
      <c r="H2959" s="40"/>
      <c r="I2959" s="40"/>
      <c r="J2959" s="5">
        <f t="shared" ref="J2959" si="669">I2959/E2959*100</f>
        <v>0</v>
      </c>
      <c r="K2959" s="5">
        <v>0</v>
      </c>
      <c r="L2959" s="5">
        <v>0</v>
      </c>
    </row>
    <row r="2960" spans="1:12" ht="37.5">
      <c r="A2960" s="66"/>
      <c r="B2960" s="69"/>
      <c r="C2960" s="55"/>
      <c r="D2960" s="12" t="s">
        <v>153</v>
      </c>
      <c r="E2960" s="38">
        <v>0</v>
      </c>
      <c r="F2960" s="38">
        <v>0</v>
      </c>
      <c r="G2960" s="38">
        <v>0</v>
      </c>
      <c r="H2960" s="38">
        <v>0</v>
      </c>
      <c r="I2960" s="38">
        <v>0</v>
      </c>
      <c r="J2960" s="5">
        <v>0</v>
      </c>
      <c r="K2960" s="5">
        <v>0</v>
      </c>
      <c r="L2960" s="5">
        <v>0</v>
      </c>
    </row>
    <row r="2961" spans="1:12" ht="37.5">
      <c r="A2961" s="66"/>
      <c r="B2961" s="69"/>
      <c r="C2961" s="55"/>
      <c r="D2961" s="12" t="s">
        <v>6</v>
      </c>
      <c r="E2961" s="38">
        <v>0</v>
      </c>
      <c r="F2961" s="38">
        <v>0</v>
      </c>
      <c r="G2961" s="38">
        <v>0</v>
      </c>
      <c r="H2961" s="38">
        <v>0</v>
      </c>
      <c r="I2961" s="38">
        <v>0</v>
      </c>
      <c r="J2961" s="5">
        <v>0</v>
      </c>
      <c r="K2961" s="5">
        <v>0</v>
      </c>
      <c r="L2961" s="5">
        <v>0</v>
      </c>
    </row>
    <row r="2962" spans="1:12" ht="56.25">
      <c r="A2962" s="66"/>
      <c r="B2962" s="69"/>
      <c r="C2962" s="55"/>
      <c r="D2962" s="13" t="s">
        <v>154</v>
      </c>
      <c r="E2962" s="38">
        <v>0</v>
      </c>
      <c r="F2962" s="38">
        <v>0</v>
      </c>
      <c r="G2962" s="38">
        <v>0</v>
      </c>
      <c r="H2962" s="38">
        <v>0</v>
      </c>
      <c r="I2962" s="38">
        <v>0</v>
      </c>
      <c r="J2962" s="5">
        <v>0</v>
      </c>
      <c r="K2962" s="5">
        <v>0</v>
      </c>
      <c r="L2962" s="5">
        <v>0</v>
      </c>
    </row>
    <row r="2963" spans="1:12" ht="75">
      <c r="A2963" s="66"/>
      <c r="B2963" s="69"/>
      <c r="C2963" s="55"/>
      <c r="D2963" s="13" t="s">
        <v>159</v>
      </c>
      <c r="E2963" s="38">
        <v>0</v>
      </c>
      <c r="F2963" s="38">
        <v>0</v>
      </c>
      <c r="G2963" s="38">
        <v>0</v>
      </c>
      <c r="H2963" s="38">
        <v>0</v>
      </c>
      <c r="I2963" s="38">
        <v>0</v>
      </c>
      <c r="J2963" s="5">
        <v>0</v>
      </c>
      <c r="K2963" s="5">
        <v>0</v>
      </c>
      <c r="L2963" s="5">
        <v>0</v>
      </c>
    </row>
    <row r="2964" spans="1:12" ht="56.25">
      <c r="A2964" s="66"/>
      <c r="B2964" s="69"/>
      <c r="C2964" s="55"/>
      <c r="D2964" s="13" t="s">
        <v>154</v>
      </c>
      <c r="E2964" s="38">
        <v>0</v>
      </c>
      <c r="F2964" s="38">
        <v>0</v>
      </c>
      <c r="G2964" s="38">
        <v>0</v>
      </c>
      <c r="H2964" s="38">
        <v>0</v>
      </c>
      <c r="I2964" s="38">
        <v>0</v>
      </c>
      <c r="J2964" s="5">
        <v>0</v>
      </c>
      <c r="K2964" s="5">
        <v>0</v>
      </c>
      <c r="L2964" s="5">
        <v>0</v>
      </c>
    </row>
    <row r="2965" spans="1:12">
      <c r="A2965" s="66"/>
      <c r="B2965" s="69"/>
      <c r="C2965" s="55"/>
      <c r="D2965" s="12" t="s">
        <v>162</v>
      </c>
      <c r="E2965" s="38">
        <v>0</v>
      </c>
      <c r="F2965" s="40" t="s">
        <v>166</v>
      </c>
      <c r="G2965" s="40" t="s">
        <v>166</v>
      </c>
      <c r="H2965" s="40" t="s">
        <v>166</v>
      </c>
      <c r="I2965" s="38">
        <v>0</v>
      </c>
      <c r="J2965" s="5">
        <v>0</v>
      </c>
      <c r="K2965" s="5" t="s">
        <v>166</v>
      </c>
      <c r="L2965" s="5" t="s">
        <v>166</v>
      </c>
    </row>
    <row r="2966" spans="1:12" ht="37.5">
      <c r="A2966" s="67"/>
      <c r="B2966" s="70"/>
      <c r="C2966" s="56"/>
      <c r="D2966" s="12" t="s">
        <v>163</v>
      </c>
      <c r="E2966" s="38">
        <v>0</v>
      </c>
      <c r="F2966" s="40" t="s">
        <v>166</v>
      </c>
      <c r="G2966" s="40" t="s">
        <v>166</v>
      </c>
      <c r="H2966" s="40" t="s">
        <v>166</v>
      </c>
      <c r="I2966" s="38">
        <v>0</v>
      </c>
      <c r="J2966" s="5">
        <v>0</v>
      </c>
      <c r="K2966" s="5" t="s">
        <v>166</v>
      </c>
      <c r="L2966" s="5" t="s">
        <v>166</v>
      </c>
    </row>
    <row r="2967" spans="1:12">
      <c r="A2967" s="65" t="s">
        <v>640</v>
      </c>
      <c r="B2967" s="68" t="s">
        <v>120</v>
      </c>
      <c r="C2967" s="54" t="s">
        <v>3</v>
      </c>
      <c r="D2967" s="11" t="s">
        <v>1</v>
      </c>
      <c r="E2967" s="38">
        <f>E2968+E2970+E2972+E2974+E2975</f>
        <v>86723.199999999997</v>
      </c>
      <c r="F2967" s="38" t="s">
        <v>166</v>
      </c>
      <c r="G2967" s="38" t="s">
        <v>166</v>
      </c>
      <c r="H2967" s="38" t="s">
        <v>166</v>
      </c>
      <c r="I2967" s="38">
        <f>I2968+I2970+I2972+I2974+I2975</f>
        <v>17222.2</v>
      </c>
      <c r="J2967" s="5">
        <f>I2967/E2967*100</f>
        <v>19.858815172871854</v>
      </c>
      <c r="K2967" s="5" t="s">
        <v>166</v>
      </c>
      <c r="L2967" s="5" t="s">
        <v>166</v>
      </c>
    </row>
    <row r="2968" spans="1:12">
      <c r="A2968" s="66"/>
      <c r="B2968" s="69"/>
      <c r="C2968" s="55"/>
      <c r="D2968" s="12" t="s">
        <v>2</v>
      </c>
      <c r="E2968" s="38">
        <v>86723.199999999997</v>
      </c>
      <c r="F2968" s="41">
        <v>92190.8</v>
      </c>
      <c r="G2968" s="41">
        <v>92190.8</v>
      </c>
      <c r="H2968" s="41">
        <v>17222.2</v>
      </c>
      <c r="I2968" s="41">
        <v>17222.2</v>
      </c>
      <c r="J2968" s="5">
        <f t="shared" ref="J2968" si="670">I2968/E2968*100</f>
        <v>19.858815172871854</v>
      </c>
      <c r="K2968" s="5">
        <f>H2968/F2968*100</f>
        <v>18.68103975667854</v>
      </c>
      <c r="L2968" s="5">
        <f>H2968/G2968*100</f>
        <v>18.68103975667854</v>
      </c>
    </row>
    <row r="2969" spans="1:12" ht="37.5">
      <c r="A2969" s="66"/>
      <c r="B2969" s="69"/>
      <c r="C2969" s="55"/>
      <c r="D2969" s="12" t="s">
        <v>153</v>
      </c>
      <c r="E2969" s="38">
        <v>0</v>
      </c>
      <c r="F2969" s="38">
        <v>0</v>
      </c>
      <c r="G2969" s="38">
        <v>0</v>
      </c>
      <c r="H2969" s="38">
        <v>0</v>
      </c>
      <c r="I2969" s="38">
        <v>0</v>
      </c>
      <c r="J2969" s="5">
        <v>0</v>
      </c>
      <c r="K2969" s="5">
        <v>0</v>
      </c>
      <c r="L2969" s="5">
        <v>0</v>
      </c>
    </row>
    <row r="2970" spans="1:12" ht="37.5">
      <c r="A2970" s="66"/>
      <c r="B2970" s="69"/>
      <c r="C2970" s="55"/>
      <c r="D2970" s="12" t="s">
        <v>6</v>
      </c>
      <c r="E2970" s="38">
        <v>0</v>
      </c>
      <c r="F2970" s="38">
        <v>0</v>
      </c>
      <c r="G2970" s="38">
        <v>0</v>
      </c>
      <c r="H2970" s="38">
        <v>0</v>
      </c>
      <c r="I2970" s="38">
        <v>0</v>
      </c>
      <c r="J2970" s="5">
        <v>0</v>
      </c>
      <c r="K2970" s="5">
        <v>0</v>
      </c>
      <c r="L2970" s="5">
        <v>0</v>
      </c>
    </row>
    <row r="2971" spans="1:12" ht="56.25">
      <c r="A2971" s="66"/>
      <c r="B2971" s="69"/>
      <c r="C2971" s="55"/>
      <c r="D2971" s="13" t="s">
        <v>154</v>
      </c>
      <c r="E2971" s="38">
        <v>0</v>
      </c>
      <c r="F2971" s="38">
        <v>0</v>
      </c>
      <c r="G2971" s="38">
        <v>0</v>
      </c>
      <c r="H2971" s="38">
        <v>0</v>
      </c>
      <c r="I2971" s="38">
        <v>0</v>
      </c>
      <c r="J2971" s="5">
        <v>0</v>
      </c>
      <c r="K2971" s="5">
        <v>0</v>
      </c>
      <c r="L2971" s="5">
        <v>0</v>
      </c>
    </row>
    <row r="2972" spans="1:12" ht="75">
      <c r="A2972" s="66"/>
      <c r="B2972" s="69"/>
      <c r="C2972" s="55"/>
      <c r="D2972" s="13" t="s">
        <v>159</v>
      </c>
      <c r="E2972" s="38">
        <v>0</v>
      </c>
      <c r="F2972" s="38">
        <v>0</v>
      </c>
      <c r="G2972" s="38">
        <v>0</v>
      </c>
      <c r="H2972" s="38">
        <v>0</v>
      </c>
      <c r="I2972" s="38">
        <v>0</v>
      </c>
      <c r="J2972" s="5">
        <v>0</v>
      </c>
      <c r="K2972" s="5">
        <v>0</v>
      </c>
      <c r="L2972" s="5">
        <v>0</v>
      </c>
    </row>
    <row r="2973" spans="1:12" ht="56.25">
      <c r="A2973" s="66"/>
      <c r="B2973" s="69"/>
      <c r="C2973" s="55"/>
      <c r="D2973" s="13" t="s">
        <v>154</v>
      </c>
      <c r="E2973" s="38">
        <v>0</v>
      </c>
      <c r="F2973" s="38">
        <v>0</v>
      </c>
      <c r="G2973" s="38">
        <v>0</v>
      </c>
      <c r="H2973" s="38">
        <v>0</v>
      </c>
      <c r="I2973" s="38">
        <v>0</v>
      </c>
      <c r="J2973" s="5">
        <v>0</v>
      </c>
      <c r="K2973" s="5">
        <v>0</v>
      </c>
      <c r="L2973" s="5">
        <v>0</v>
      </c>
    </row>
    <row r="2974" spans="1:12">
      <c r="A2974" s="66"/>
      <c r="B2974" s="69"/>
      <c r="C2974" s="55"/>
      <c r="D2974" s="12" t="s">
        <v>162</v>
      </c>
      <c r="E2974" s="38">
        <v>0</v>
      </c>
      <c r="F2974" s="40" t="s">
        <v>166</v>
      </c>
      <c r="G2974" s="40" t="s">
        <v>166</v>
      </c>
      <c r="H2974" s="40" t="s">
        <v>166</v>
      </c>
      <c r="I2974" s="38">
        <v>0</v>
      </c>
      <c r="J2974" s="5">
        <v>0</v>
      </c>
      <c r="K2974" s="5" t="s">
        <v>166</v>
      </c>
      <c r="L2974" s="5" t="s">
        <v>166</v>
      </c>
    </row>
    <row r="2975" spans="1:12" ht="37.5">
      <c r="A2975" s="67"/>
      <c r="B2975" s="70"/>
      <c r="C2975" s="56"/>
      <c r="D2975" s="12" t="s">
        <v>163</v>
      </c>
      <c r="E2975" s="38">
        <v>0</v>
      </c>
      <c r="F2975" s="40" t="s">
        <v>166</v>
      </c>
      <c r="G2975" s="40" t="s">
        <v>166</v>
      </c>
      <c r="H2975" s="40" t="s">
        <v>166</v>
      </c>
      <c r="I2975" s="38">
        <v>0</v>
      </c>
      <c r="J2975" s="5">
        <v>0</v>
      </c>
      <c r="K2975" s="5" t="s">
        <v>166</v>
      </c>
      <c r="L2975" s="5" t="s">
        <v>166</v>
      </c>
    </row>
    <row r="2976" spans="1:12">
      <c r="A2976" s="65" t="s">
        <v>641</v>
      </c>
      <c r="B2976" s="68" t="s">
        <v>121</v>
      </c>
      <c r="C2976" s="54" t="s">
        <v>3</v>
      </c>
      <c r="D2976" s="11" t="s">
        <v>1</v>
      </c>
      <c r="E2976" s="38">
        <f>E2977+E2979+E2981+E2983+E2984</f>
        <v>1465.7</v>
      </c>
      <c r="F2976" s="38" t="s">
        <v>166</v>
      </c>
      <c r="G2976" s="38" t="s">
        <v>166</v>
      </c>
      <c r="H2976" s="38" t="s">
        <v>166</v>
      </c>
      <c r="I2976" s="38">
        <f>I2977+I2979+I2981+I2983+I2984</f>
        <v>78.599999999999994</v>
      </c>
      <c r="J2976" s="5">
        <f>I2976/E2976*100</f>
        <v>5.3626253667189729</v>
      </c>
      <c r="K2976" s="5" t="s">
        <v>166</v>
      </c>
      <c r="L2976" s="5" t="s">
        <v>166</v>
      </c>
    </row>
    <row r="2977" spans="1:12">
      <c r="A2977" s="66"/>
      <c r="B2977" s="69"/>
      <c r="C2977" s="55"/>
      <c r="D2977" s="12" t="s">
        <v>2</v>
      </c>
      <c r="E2977" s="38">
        <v>1465.7</v>
      </c>
      <c r="F2977" s="41">
        <v>1465.7</v>
      </c>
      <c r="G2977" s="41">
        <v>1465.7</v>
      </c>
      <c r="H2977" s="41">
        <v>78.599999999999994</v>
      </c>
      <c r="I2977" s="41">
        <v>78.599999999999994</v>
      </c>
      <c r="J2977" s="5">
        <f t="shared" ref="J2977" si="671">I2977/E2977*100</f>
        <v>5.3626253667189729</v>
      </c>
      <c r="K2977" s="5">
        <f>H2977/F2977*100</f>
        <v>5.3626253667189729</v>
      </c>
      <c r="L2977" s="5">
        <f>H2977/G2977*100</f>
        <v>5.3626253667189729</v>
      </c>
    </row>
    <row r="2978" spans="1:12" ht="37.5">
      <c r="A2978" s="66"/>
      <c r="B2978" s="69"/>
      <c r="C2978" s="55"/>
      <c r="D2978" s="12" t="s">
        <v>153</v>
      </c>
      <c r="E2978" s="38">
        <v>0</v>
      </c>
      <c r="F2978" s="38">
        <v>0</v>
      </c>
      <c r="G2978" s="38">
        <v>0</v>
      </c>
      <c r="H2978" s="38">
        <v>0</v>
      </c>
      <c r="I2978" s="38">
        <v>0</v>
      </c>
      <c r="J2978" s="5">
        <v>0</v>
      </c>
      <c r="K2978" s="5">
        <v>0</v>
      </c>
      <c r="L2978" s="5">
        <v>0</v>
      </c>
    </row>
    <row r="2979" spans="1:12" ht="37.5">
      <c r="A2979" s="66"/>
      <c r="B2979" s="69"/>
      <c r="C2979" s="55"/>
      <c r="D2979" s="12" t="s">
        <v>6</v>
      </c>
      <c r="E2979" s="38">
        <v>0</v>
      </c>
      <c r="F2979" s="38">
        <v>0</v>
      </c>
      <c r="G2979" s="38">
        <v>0</v>
      </c>
      <c r="H2979" s="38">
        <v>0</v>
      </c>
      <c r="I2979" s="38">
        <v>0</v>
      </c>
      <c r="J2979" s="5">
        <v>0</v>
      </c>
      <c r="K2979" s="5">
        <v>0</v>
      </c>
      <c r="L2979" s="5">
        <v>0</v>
      </c>
    </row>
    <row r="2980" spans="1:12" ht="56.25">
      <c r="A2980" s="66"/>
      <c r="B2980" s="69"/>
      <c r="C2980" s="55"/>
      <c r="D2980" s="13" t="s">
        <v>154</v>
      </c>
      <c r="E2980" s="38">
        <v>0</v>
      </c>
      <c r="F2980" s="38">
        <v>0</v>
      </c>
      <c r="G2980" s="38">
        <v>0</v>
      </c>
      <c r="H2980" s="38">
        <v>0</v>
      </c>
      <c r="I2980" s="38">
        <v>0</v>
      </c>
      <c r="J2980" s="5">
        <v>0</v>
      </c>
      <c r="K2980" s="5">
        <v>0</v>
      </c>
      <c r="L2980" s="5">
        <v>0</v>
      </c>
    </row>
    <row r="2981" spans="1:12" ht="75">
      <c r="A2981" s="66"/>
      <c r="B2981" s="69"/>
      <c r="C2981" s="55"/>
      <c r="D2981" s="13" t="s">
        <v>159</v>
      </c>
      <c r="E2981" s="38">
        <v>0</v>
      </c>
      <c r="F2981" s="38">
        <v>0</v>
      </c>
      <c r="G2981" s="38">
        <v>0</v>
      </c>
      <c r="H2981" s="38">
        <v>0</v>
      </c>
      <c r="I2981" s="38">
        <v>0</v>
      </c>
      <c r="J2981" s="5">
        <v>0</v>
      </c>
      <c r="K2981" s="5">
        <v>0</v>
      </c>
      <c r="L2981" s="5">
        <v>0</v>
      </c>
    </row>
    <row r="2982" spans="1:12" ht="56.25">
      <c r="A2982" s="66"/>
      <c r="B2982" s="69"/>
      <c r="C2982" s="55"/>
      <c r="D2982" s="13" t="s">
        <v>154</v>
      </c>
      <c r="E2982" s="38">
        <v>0</v>
      </c>
      <c r="F2982" s="38">
        <v>0</v>
      </c>
      <c r="G2982" s="38">
        <v>0</v>
      </c>
      <c r="H2982" s="38">
        <v>0</v>
      </c>
      <c r="I2982" s="38">
        <v>0</v>
      </c>
      <c r="J2982" s="5">
        <v>0</v>
      </c>
      <c r="K2982" s="5">
        <v>0</v>
      </c>
      <c r="L2982" s="5">
        <v>0</v>
      </c>
    </row>
    <row r="2983" spans="1:12">
      <c r="A2983" s="66"/>
      <c r="B2983" s="69"/>
      <c r="C2983" s="55"/>
      <c r="D2983" s="12" t="s">
        <v>162</v>
      </c>
      <c r="E2983" s="38">
        <v>0</v>
      </c>
      <c r="F2983" s="40" t="s">
        <v>166</v>
      </c>
      <c r="G2983" s="40" t="s">
        <v>166</v>
      </c>
      <c r="H2983" s="40" t="s">
        <v>166</v>
      </c>
      <c r="I2983" s="38">
        <v>0</v>
      </c>
      <c r="J2983" s="5">
        <v>0</v>
      </c>
      <c r="K2983" s="5" t="s">
        <v>166</v>
      </c>
      <c r="L2983" s="5" t="s">
        <v>166</v>
      </c>
    </row>
    <row r="2984" spans="1:12" ht="37.5">
      <c r="A2984" s="67"/>
      <c r="B2984" s="70"/>
      <c r="C2984" s="56"/>
      <c r="D2984" s="12" t="s">
        <v>163</v>
      </c>
      <c r="E2984" s="38">
        <v>0</v>
      </c>
      <c r="F2984" s="40" t="s">
        <v>166</v>
      </c>
      <c r="G2984" s="40" t="s">
        <v>166</v>
      </c>
      <c r="H2984" s="40" t="s">
        <v>166</v>
      </c>
      <c r="I2984" s="38">
        <v>0</v>
      </c>
      <c r="J2984" s="5">
        <v>0</v>
      </c>
      <c r="K2984" s="5" t="s">
        <v>166</v>
      </c>
      <c r="L2984" s="5" t="s">
        <v>166</v>
      </c>
    </row>
    <row r="2985" spans="1:12" hidden="1">
      <c r="A2985" s="65" t="s">
        <v>642</v>
      </c>
      <c r="B2985" s="68" t="s">
        <v>643</v>
      </c>
      <c r="C2985" s="54" t="s">
        <v>3</v>
      </c>
      <c r="D2985" s="11" t="s">
        <v>1</v>
      </c>
      <c r="E2985" s="38">
        <f>E2986+E2988+E2990+E2992+E2993</f>
        <v>0</v>
      </c>
      <c r="F2985" s="38" t="s">
        <v>166</v>
      </c>
      <c r="G2985" s="38" t="s">
        <v>166</v>
      </c>
      <c r="H2985" s="38" t="s">
        <v>166</v>
      </c>
      <c r="I2985" s="38">
        <f>I2986+I2988+I2990+I2992+I2993</f>
        <v>0</v>
      </c>
      <c r="J2985" s="5">
        <v>0</v>
      </c>
      <c r="K2985" s="5" t="s">
        <v>166</v>
      </c>
      <c r="L2985" s="5" t="s">
        <v>166</v>
      </c>
    </row>
    <row r="2986" spans="1:12" hidden="1">
      <c r="A2986" s="66"/>
      <c r="B2986" s="69"/>
      <c r="C2986" s="55"/>
      <c r="D2986" s="12" t="s">
        <v>2</v>
      </c>
      <c r="E2986" s="38">
        <v>0</v>
      </c>
      <c r="F2986" s="40"/>
      <c r="G2986" s="40"/>
      <c r="H2986" s="40"/>
      <c r="I2986" s="40"/>
      <c r="J2986" s="5">
        <v>0</v>
      </c>
      <c r="K2986" s="5">
        <v>0</v>
      </c>
      <c r="L2986" s="5">
        <v>0</v>
      </c>
    </row>
    <row r="2987" spans="1:12" ht="37.5" hidden="1">
      <c r="A2987" s="66"/>
      <c r="B2987" s="69"/>
      <c r="C2987" s="55"/>
      <c r="D2987" s="12" t="s">
        <v>153</v>
      </c>
      <c r="E2987" s="38"/>
      <c r="F2987" s="40"/>
      <c r="G2987" s="40"/>
      <c r="H2987" s="40"/>
      <c r="I2987" s="40"/>
      <c r="J2987" s="5">
        <v>0</v>
      </c>
      <c r="K2987" s="5">
        <v>0</v>
      </c>
      <c r="L2987" s="5">
        <v>0</v>
      </c>
    </row>
    <row r="2988" spans="1:12" ht="37.5" hidden="1">
      <c r="A2988" s="66"/>
      <c r="B2988" s="69"/>
      <c r="C2988" s="55"/>
      <c r="D2988" s="12" t="s">
        <v>6</v>
      </c>
      <c r="E2988" s="38">
        <v>0</v>
      </c>
      <c r="F2988" s="40"/>
      <c r="G2988" s="40"/>
      <c r="H2988" s="40"/>
      <c r="I2988" s="40"/>
      <c r="J2988" s="5">
        <v>0</v>
      </c>
      <c r="K2988" s="5">
        <v>0</v>
      </c>
      <c r="L2988" s="5">
        <v>0</v>
      </c>
    </row>
    <row r="2989" spans="1:12" ht="56.25" hidden="1">
      <c r="A2989" s="66"/>
      <c r="B2989" s="69"/>
      <c r="C2989" s="55"/>
      <c r="D2989" s="13" t="s">
        <v>154</v>
      </c>
      <c r="E2989" s="38"/>
      <c r="F2989" s="40"/>
      <c r="G2989" s="40"/>
      <c r="H2989" s="40"/>
      <c r="I2989" s="40"/>
      <c r="J2989" s="5">
        <v>0</v>
      </c>
      <c r="K2989" s="5">
        <v>0</v>
      </c>
      <c r="L2989" s="5">
        <v>0</v>
      </c>
    </row>
    <row r="2990" spans="1:12" ht="75" hidden="1">
      <c r="A2990" s="66"/>
      <c r="B2990" s="69"/>
      <c r="C2990" s="55"/>
      <c r="D2990" s="13" t="s">
        <v>159</v>
      </c>
      <c r="E2990" s="38">
        <v>0</v>
      </c>
      <c r="F2990" s="40"/>
      <c r="G2990" s="40"/>
      <c r="H2990" s="40"/>
      <c r="I2990" s="40"/>
      <c r="J2990" s="5">
        <v>0</v>
      </c>
      <c r="K2990" s="5">
        <v>0</v>
      </c>
      <c r="L2990" s="5">
        <v>0</v>
      </c>
    </row>
    <row r="2991" spans="1:12" ht="56.25" hidden="1">
      <c r="A2991" s="66"/>
      <c r="B2991" s="69"/>
      <c r="C2991" s="55"/>
      <c r="D2991" s="13" t="s">
        <v>154</v>
      </c>
      <c r="E2991" s="38"/>
      <c r="F2991" s="40"/>
      <c r="G2991" s="40"/>
      <c r="H2991" s="40"/>
      <c r="I2991" s="40"/>
      <c r="J2991" s="5">
        <v>0</v>
      </c>
      <c r="K2991" s="5">
        <v>0</v>
      </c>
      <c r="L2991" s="5">
        <v>0</v>
      </c>
    </row>
    <row r="2992" spans="1:12" hidden="1">
      <c r="A2992" s="66"/>
      <c r="B2992" s="69"/>
      <c r="C2992" s="55"/>
      <c r="D2992" s="12" t="s">
        <v>162</v>
      </c>
      <c r="E2992" s="38">
        <v>0</v>
      </c>
      <c r="F2992" s="40" t="s">
        <v>166</v>
      </c>
      <c r="G2992" s="40" t="s">
        <v>166</v>
      </c>
      <c r="H2992" s="40" t="s">
        <v>166</v>
      </c>
      <c r="I2992" s="40"/>
      <c r="J2992" s="5">
        <v>0</v>
      </c>
      <c r="K2992" s="5" t="s">
        <v>166</v>
      </c>
      <c r="L2992" s="5" t="s">
        <v>166</v>
      </c>
    </row>
    <row r="2993" spans="1:12" ht="37.5" hidden="1">
      <c r="A2993" s="67"/>
      <c r="B2993" s="70"/>
      <c r="C2993" s="56"/>
      <c r="D2993" s="12" t="s">
        <v>163</v>
      </c>
      <c r="E2993" s="38">
        <v>0</v>
      </c>
      <c r="F2993" s="40" t="s">
        <v>166</v>
      </c>
      <c r="G2993" s="40" t="s">
        <v>166</v>
      </c>
      <c r="H2993" s="40" t="s">
        <v>166</v>
      </c>
      <c r="I2993" s="40"/>
      <c r="J2993" s="5">
        <v>0</v>
      </c>
      <c r="K2993" s="5" t="s">
        <v>166</v>
      </c>
      <c r="L2993" s="5" t="s">
        <v>166</v>
      </c>
    </row>
    <row r="2994" spans="1:12">
      <c r="A2994" s="65" t="s">
        <v>644</v>
      </c>
      <c r="B2994" s="68" t="s">
        <v>13</v>
      </c>
      <c r="C2994" s="54" t="s">
        <v>3</v>
      </c>
      <c r="D2994" s="11" t="s">
        <v>1</v>
      </c>
      <c r="E2994" s="38">
        <f>E2995+E2997+E2999+E3001+E3002</f>
        <v>1345.7</v>
      </c>
      <c r="F2994" s="38" t="s">
        <v>166</v>
      </c>
      <c r="G2994" s="38" t="s">
        <v>166</v>
      </c>
      <c r="H2994" s="38" t="s">
        <v>166</v>
      </c>
      <c r="I2994" s="38">
        <f>I2995+I2997+I2999+I3001+I3002</f>
        <v>125.4</v>
      </c>
      <c r="J2994" s="5">
        <f>I2994/E2994*100</f>
        <v>9.3185702608307945</v>
      </c>
      <c r="K2994" s="5" t="s">
        <v>166</v>
      </c>
      <c r="L2994" s="5" t="s">
        <v>166</v>
      </c>
    </row>
    <row r="2995" spans="1:12">
      <c r="A2995" s="66"/>
      <c r="B2995" s="69"/>
      <c r="C2995" s="55"/>
      <c r="D2995" s="12" t="s">
        <v>2</v>
      </c>
      <c r="E2995" s="38">
        <v>1345.7</v>
      </c>
      <c r="F2995" s="40">
        <v>1345.7</v>
      </c>
      <c r="G2995" s="40">
        <v>1345.7</v>
      </c>
      <c r="H2995" s="40">
        <v>125.4</v>
      </c>
      <c r="I2995" s="40">
        <v>125.4</v>
      </c>
      <c r="J2995" s="5">
        <f t="shared" ref="J2995" si="672">I2995/E2995*100</f>
        <v>9.3185702608307945</v>
      </c>
      <c r="K2995" s="5">
        <f>H2995/F2995*100</f>
        <v>9.3185702608307945</v>
      </c>
      <c r="L2995" s="5">
        <f>H2995/G2995*100</f>
        <v>9.3185702608307945</v>
      </c>
    </row>
    <row r="2996" spans="1:12" ht="37.5">
      <c r="A2996" s="66"/>
      <c r="B2996" s="69"/>
      <c r="C2996" s="55"/>
      <c r="D2996" s="12" t="s">
        <v>153</v>
      </c>
      <c r="E2996" s="38">
        <v>0</v>
      </c>
      <c r="F2996" s="38">
        <v>0</v>
      </c>
      <c r="G2996" s="38">
        <v>0</v>
      </c>
      <c r="H2996" s="38">
        <v>0</v>
      </c>
      <c r="I2996" s="38">
        <v>0</v>
      </c>
      <c r="J2996" s="5">
        <v>0</v>
      </c>
      <c r="K2996" s="5">
        <v>0</v>
      </c>
      <c r="L2996" s="5">
        <v>0</v>
      </c>
    </row>
    <row r="2997" spans="1:12" ht="37.5">
      <c r="A2997" s="66"/>
      <c r="B2997" s="69"/>
      <c r="C2997" s="55"/>
      <c r="D2997" s="12" t="s">
        <v>6</v>
      </c>
      <c r="E2997" s="38">
        <v>0</v>
      </c>
      <c r="F2997" s="38">
        <v>0</v>
      </c>
      <c r="G2997" s="38">
        <v>0</v>
      </c>
      <c r="H2997" s="38">
        <v>0</v>
      </c>
      <c r="I2997" s="38">
        <v>0</v>
      </c>
      <c r="J2997" s="5">
        <v>0</v>
      </c>
      <c r="K2997" s="5">
        <v>0</v>
      </c>
      <c r="L2997" s="5">
        <v>0</v>
      </c>
    </row>
    <row r="2998" spans="1:12" ht="56.25">
      <c r="A2998" s="66"/>
      <c r="B2998" s="69"/>
      <c r="C2998" s="55"/>
      <c r="D2998" s="13" t="s">
        <v>154</v>
      </c>
      <c r="E2998" s="38">
        <v>0</v>
      </c>
      <c r="F2998" s="38">
        <v>0</v>
      </c>
      <c r="G2998" s="38">
        <v>0</v>
      </c>
      <c r="H2998" s="38">
        <v>0</v>
      </c>
      <c r="I2998" s="38">
        <v>0</v>
      </c>
      <c r="J2998" s="5">
        <v>0</v>
      </c>
      <c r="K2998" s="5">
        <v>0</v>
      </c>
      <c r="L2998" s="5">
        <v>0</v>
      </c>
    </row>
    <row r="2999" spans="1:12" ht="75">
      <c r="A2999" s="66"/>
      <c r="B2999" s="69"/>
      <c r="C2999" s="55"/>
      <c r="D2999" s="13" t="s">
        <v>159</v>
      </c>
      <c r="E2999" s="38">
        <v>0</v>
      </c>
      <c r="F2999" s="38">
        <v>0</v>
      </c>
      <c r="G2999" s="38">
        <v>0</v>
      </c>
      <c r="H2999" s="38">
        <v>0</v>
      </c>
      <c r="I2999" s="38">
        <v>0</v>
      </c>
      <c r="J2999" s="5">
        <v>0</v>
      </c>
      <c r="K2999" s="5">
        <v>0</v>
      </c>
      <c r="L2999" s="5">
        <v>0</v>
      </c>
    </row>
    <row r="3000" spans="1:12" ht="56.25">
      <c r="A3000" s="66"/>
      <c r="B3000" s="69"/>
      <c r="C3000" s="55"/>
      <c r="D3000" s="13" t="s">
        <v>154</v>
      </c>
      <c r="E3000" s="38">
        <v>0</v>
      </c>
      <c r="F3000" s="38">
        <v>0</v>
      </c>
      <c r="G3000" s="38">
        <v>0</v>
      </c>
      <c r="H3000" s="38">
        <v>0</v>
      </c>
      <c r="I3000" s="38">
        <v>0</v>
      </c>
      <c r="J3000" s="5">
        <v>0</v>
      </c>
      <c r="K3000" s="5">
        <v>0</v>
      </c>
      <c r="L3000" s="5">
        <v>0</v>
      </c>
    </row>
    <row r="3001" spans="1:12">
      <c r="A3001" s="66"/>
      <c r="B3001" s="69"/>
      <c r="C3001" s="55"/>
      <c r="D3001" s="12" t="s">
        <v>162</v>
      </c>
      <c r="E3001" s="38">
        <v>0</v>
      </c>
      <c r="F3001" s="40" t="s">
        <v>166</v>
      </c>
      <c r="G3001" s="40" t="s">
        <v>166</v>
      </c>
      <c r="H3001" s="40" t="s">
        <v>166</v>
      </c>
      <c r="I3001" s="38">
        <v>0</v>
      </c>
      <c r="J3001" s="5">
        <v>0</v>
      </c>
      <c r="K3001" s="5" t="s">
        <v>166</v>
      </c>
      <c r="L3001" s="5" t="s">
        <v>166</v>
      </c>
    </row>
    <row r="3002" spans="1:12" ht="37.5">
      <c r="A3002" s="67"/>
      <c r="B3002" s="70"/>
      <c r="C3002" s="56"/>
      <c r="D3002" s="12" t="s">
        <v>163</v>
      </c>
      <c r="E3002" s="38">
        <v>0</v>
      </c>
      <c r="F3002" s="40" t="s">
        <v>166</v>
      </c>
      <c r="G3002" s="40" t="s">
        <v>166</v>
      </c>
      <c r="H3002" s="40" t="s">
        <v>166</v>
      </c>
      <c r="I3002" s="38">
        <v>0</v>
      </c>
      <c r="J3002" s="5">
        <v>0</v>
      </c>
      <c r="K3002" s="5" t="s">
        <v>166</v>
      </c>
      <c r="L3002" s="5" t="s">
        <v>166</v>
      </c>
    </row>
    <row r="3003" spans="1:12">
      <c r="A3003" s="65" t="s">
        <v>645</v>
      </c>
      <c r="B3003" s="68" t="s">
        <v>14</v>
      </c>
      <c r="C3003" s="54" t="s">
        <v>3</v>
      </c>
      <c r="D3003" s="11" t="s">
        <v>1</v>
      </c>
      <c r="E3003" s="38">
        <f>E3004+E3006+E3008+E3010+E3011</f>
        <v>140953</v>
      </c>
      <c r="F3003" s="38" t="s">
        <v>166</v>
      </c>
      <c r="G3003" s="38" t="s">
        <v>166</v>
      </c>
      <c r="H3003" s="38" t="s">
        <v>166</v>
      </c>
      <c r="I3003" s="38">
        <f>I3004+I3006+I3008+I3010+I3011</f>
        <v>28694.9</v>
      </c>
      <c r="J3003" s="5">
        <f>I3003/E3003*100</f>
        <v>20.357778834079447</v>
      </c>
      <c r="K3003" s="5" t="s">
        <v>166</v>
      </c>
      <c r="L3003" s="5" t="s">
        <v>166</v>
      </c>
    </row>
    <row r="3004" spans="1:12">
      <c r="A3004" s="66"/>
      <c r="B3004" s="69"/>
      <c r="C3004" s="55"/>
      <c r="D3004" s="12" t="s">
        <v>2</v>
      </c>
      <c r="E3004" s="38">
        <v>140953</v>
      </c>
      <c r="F3004" s="41">
        <v>140953</v>
      </c>
      <c r="G3004" s="41">
        <v>140953</v>
      </c>
      <c r="H3004" s="41">
        <v>28694.9</v>
      </c>
      <c r="I3004" s="41">
        <v>28694.9</v>
      </c>
      <c r="J3004" s="5">
        <f t="shared" ref="J3004" si="673">I3004/E3004*100</f>
        <v>20.357778834079447</v>
      </c>
      <c r="K3004" s="5">
        <f>H3004/F3004*100</f>
        <v>20.357778834079447</v>
      </c>
      <c r="L3004" s="5">
        <f>H3004/G3004*100</f>
        <v>20.357778834079447</v>
      </c>
    </row>
    <row r="3005" spans="1:12" ht="37.5">
      <c r="A3005" s="66"/>
      <c r="B3005" s="69"/>
      <c r="C3005" s="55"/>
      <c r="D3005" s="12" t="s">
        <v>153</v>
      </c>
      <c r="E3005" s="38">
        <v>0</v>
      </c>
      <c r="F3005" s="38">
        <v>0</v>
      </c>
      <c r="G3005" s="38">
        <v>0</v>
      </c>
      <c r="H3005" s="38">
        <v>0</v>
      </c>
      <c r="I3005" s="38">
        <v>0</v>
      </c>
      <c r="J3005" s="5">
        <v>0</v>
      </c>
      <c r="K3005" s="5">
        <v>0</v>
      </c>
      <c r="L3005" s="5">
        <v>0</v>
      </c>
    </row>
    <row r="3006" spans="1:12" ht="37.5">
      <c r="A3006" s="66"/>
      <c r="B3006" s="69"/>
      <c r="C3006" s="55"/>
      <c r="D3006" s="12" t="s">
        <v>6</v>
      </c>
      <c r="E3006" s="38">
        <v>0</v>
      </c>
      <c r="F3006" s="38">
        <v>0</v>
      </c>
      <c r="G3006" s="38">
        <v>0</v>
      </c>
      <c r="H3006" s="38">
        <v>0</v>
      </c>
      <c r="I3006" s="38">
        <v>0</v>
      </c>
      <c r="J3006" s="5">
        <v>0</v>
      </c>
      <c r="K3006" s="5">
        <v>0</v>
      </c>
      <c r="L3006" s="5">
        <v>0</v>
      </c>
    </row>
    <row r="3007" spans="1:12" ht="56.25">
      <c r="A3007" s="66"/>
      <c r="B3007" s="69"/>
      <c r="C3007" s="55"/>
      <c r="D3007" s="13" t="s">
        <v>154</v>
      </c>
      <c r="E3007" s="38">
        <v>0</v>
      </c>
      <c r="F3007" s="38">
        <v>0</v>
      </c>
      <c r="G3007" s="38">
        <v>0</v>
      </c>
      <c r="H3007" s="38">
        <v>0</v>
      </c>
      <c r="I3007" s="38">
        <v>0</v>
      </c>
      <c r="J3007" s="5">
        <v>0</v>
      </c>
      <c r="K3007" s="5">
        <v>0</v>
      </c>
      <c r="L3007" s="5">
        <v>0</v>
      </c>
    </row>
    <row r="3008" spans="1:12" ht="75">
      <c r="A3008" s="66"/>
      <c r="B3008" s="69"/>
      <c r="C3008" s="55"/>
      <c r="D3008" s="13" t="s">
        <v>159</v>
      </c>
      <c r="E3008" s="38">
        <v>0</v>
      </c>
      <c r="F3008" s="38">
        <v>0</v>
      </c>
      <c r="G3008" s="38">
        <v>0</v>
      </c>
      <c r="H3008" s="38">
        <v>0</v>
      </c>
      <c r="I3008" s="38">
        <v>0</v>
      </c>
      <c r="J3008" s="5">
        <v>0</v>
      </c>
      <c r="K3008" s="5">
        <v>0</v>
      </c>
      <c r="L3008" s="5">
        <v>0</v>
      </c>
    </row>
    <row r="3009" spans="1:12" ht="56.25">
      <c r="A3009" s="66"/>
      <c r="B3009" s="69"/>
      <c r="C3009" s="55"/>
      <c r="D3009" s="13" t="s">
        <v>154</v>
      </c>
      <c r="E3009" s="38">
        <v>0</v>
      </c>
      <c r="F3009" s="38">
        <v>0</v>
      </c>
      <c r="G3009" s="38">
        <v>0</v>
      </c>
      <c r="H3009" s="38">
        <v>0</v>
      </c>
      <c r="I3009" s="38">
        <v>0</v>
      </c>
      <c r="J3009" s="5">
        <v>0</v>
      </c>
      <c r="K3009" s="5">
        <v>0</v>
      </c>
      <c r="L3009" s="5">
        <v>0</v>
      </c>
    </row>
    <row r="3010" spans="1:12">
      <c r="A3010" s="66"/>
      <c r="B3010" s="69"/>
      <c r="C3010" s="55"/>
      <c r="D3010" s="12" t="s">
        <v>162</v>
      </c>
      <c r="E3010" s="38">
        <v>0</v>
      </c>
      <c r="F3010" s="40" t="s">
        <v>166</v>
      </c>
      <c r="G3010" s="40" t="s">
        <v>166</v>
      </c>
      <c r="H3010" s="40" t="s">
        <v>166</v>
      </c>
      <c r="I3010" s="38">
        <v>0</v>
      </c>
      <c r="J3010" s="5">
        <v>0</v>
      </c>
      <c r="K3010" s="5" t="s">
        <v>166</v>
      </c>
      <c r="L3010" s="5" t="s">
        <v>166</v>
      </c>
    </row>
    <row r="3011" spans="1:12" ht="37.5">
      <c r="A3011" s="67"/>
      <c r="B3011" s="70"/>
      <c r="C3011" s="56"/>
      <c r="D3011" s="12" t="s">
        <v>163</v>
      </c>
      <c r="E3011" s="38">
        <v>0</v>
      </c>
      <c r="F3011" s="40" t="s">
        <v>166</v>
      </c>
      <c r="G3011" s="40" t="s">
        <v>166</v>
      </c>
      <c r="H3011" s="40" t="s">
        <v>166</v>
      </c>
      <c r="I3011" s="38">
        <v>0</v>
      </c>
      <c r="J3011" s="5">
        <v>0</v>
      </c>
      <c r="K3011" s="5" t="s">
        <v>166</v>
      </c>
      <c r="L3011" s="5" t="s">
        <v>166</v>
      </c>
    </row>
    <row r="3012" spans="1:12">
      <c r="A3012" s="65" t="s">
        <v>646</v>
      </c>
      <c r="B3012" s="68" t="s">
        <v>15</v>
      </c>
      <c r="C3012" s="54" t="s">
        <v>3</v>
      </c>
      <c r="D3012" s="11" t="s">
        <v>1</v>
      </c>
      <c r="E3012" s="38">
        <f>E3013+E3015+E3017+E3019+E3020</f>
        <v>141104</v>
      </c>
      <c r="F3012" s="38" t="s">
        <v>166</v>
      </c>
      <c r="G3012" s="38" t="s">
        <v>166</v>
      </c>
      <c r="H3012" s="38" t="s">
        <v>166</v>
      </c>
      <c r="I3012" s="38">
        <f>I3013+I3015+I3017+I3019+I3020</f>
        <v>19917.3</v>
      </c>
      <c r="J3012" s="5">
        <f>I3012/E3012*100</f>
        <v>14.115333371130511</v>
      </c>
      <c r="K3012" s="5" t="s">
        <v>166</v>
      </c>
      <c r="L3012" s="5" t="s">
        <v>166</v>
      </c>
    </row>
    <row r="3013" spans="1:12">
      <c r="A3013" s="66"/>
      <c r="B3013" s="69"/>
      <c r="C3013" s="55"/>
      <c r="D3013" s="12" t="s">
        <v>2</v>
      </c>
      <c r="E3013" s="38">
        <v>141104</v>
      </c>
      <c r="F3013" s="41">
        <v>141104</v>
      </c>
      <c r="G3013" s="41">
        <v>141104</v>
      </c>
      <c r="H3013" s="41">
        <v>19917.3</v>
      </c>
      <c r="I3013" s="41">
        <v>19917.3</v>
      </c>
      <c r="J3013" s="5">
        <f t="shared" ref="J3013" si="674">I3013/E3013*100</f>
        <v>14.115333371130511</v>
      </c>
      <c r="K3013" s="5">
        <f>H3013/F3013*100</f>
        <v>14.115333371130511</v>
      </c>
      <c r="L3013" s="5">
        <f>H3013/G3013*100</f>
        <v>14.115333371130511</v>
      </c>
    </row>
    <row r="3014" spans="1:12" ht="37.5">
      <c r="A3014" s="66"/>
      <c r="B3014" s="69"/>
      <c r="C3014" s="55"/>
      <c r="D3014" s="12" t="s">
        <v>153</v>
      </c>
      <c r="E3014" s="38">
        <v>0</v>
      </c>
      <c r="F3014" s="38">
        <v>0</v>
      </c>
      <c r="G3014" s="38">
        <v>0</v>
      </c>
      <c r="H3014" s="38">
        <v>0</v>
      </c>
      <c r="I3014" s="38">
        <v>0</v>
      </c>
      <c r="J3014" s="5">
        <v>0</v>
      </c>
      <c r="K3014" s="5">
        <v>0</v>
      </c>
      <c r="L3014" s="5">
        <v>0</v>
      </c>
    </row>
    <row r="3015" spans="1:12" ht="37.5">
      <c r="A3015" s="66"/>
      <c r="B3015" s="69"/>
      <c r="C3015" s="55"/>
      <c r="D3015" s="12" t="s">
        <v>6</v>
      </c>
      <c r="E3015" s="38">
        <v>0</v>
      </c>
      <c r="F3015" s="38">
        <v>0</v>
      </c>
      <c r="G3015" s="38">
        <v>0</v>
      </c>
      <c r="H3015" s="38">
        <v>0</v>
      </c>
      <c r="I3015" s="38">
        <v>0</v>
      </c>
      <c r="J3015" s="5">
        <v>0</v>
      </c>
      <c r="K3015" s="5">
        <v>0</v>
      </c>
      <c r="L3015" s="5">
        <v>0</v>
      </c>
    </row>
    <row r="3016" spans="1:12" ht="56.25">
      <c r="A3016" s="66"/>
      <c r="B3016" s="69"/>
      <c r="C3016" s="55"/>
      <c r="D3016" s="13" t="s">
        <v>154</v>
      </c>
      <c r="E3016" s="38">
        <v>0</v>
      </c>
      <c r="F3016" s="38">
        <v>0</v>
      </c>
      <c r="G3016" s="38">
        <v>0</v>
      </c>
      <c r="H3016" s="38">
        <v>0</v>
      </c>
      <c r="I3016" s="38">
        <v>0</v>
      </c>
      <c r="J3016" s="5">
        <v>0</v>
      </c>
      <c r="K3016" s="5">
        <v>0</v>
      </c>
      <c r="L3016" s="5">
        <v>0</v>
      </c>
    </row>
    <row r="3017" spans="1:12" ht="75">
      <c r="A3017" s="66"/>
      <c r="B3017" s="69"/>
      <c r="C3017" s="55"/>
      <c r="D3017" s="13" t="s">
        <v>159</v>
      </c>
      <c r="E3017" s="38">
        <v>0</v>
      </c>
      <c r="F3017" s="38">
        <v>0</v>
      </c>
      <c r="G3017" s="38">
        <v>0</v>
      </c>
      <c r="H3017" s="38">
        <v>0</v>
      </c>
      <c r="I3017" s="38">
        <v>0</v>
      </c>
      <c r="J3017" s="5">
        <v>0</v>
      </c>
      <c r="K3017" s="5">
        <v>0</v>
      </c>
      <c r="L3017" s="5">
        <v>0</v>
      </c>
    </row>
    <row r="3018" spans="1:12" ht="56.25">
      <c r="A3018" s="66"/>
      <c r="B3018" s="69"/>
      <c r="C3018" s="55"/>
      <c r="D3018" s="13" t="s">
        <v>154</v>
      </c>
      <c r="E3018" s="38">
        <v>0</v>
      </c>
      <c r="F3018" s="38">
        <v>0</v>
      </c>
      <c r="G3018" s="38">
        <v>0</v>
      </c>
      <c r="H3018" s="38">
        <v>0</v>
      </c>
      <c r="I3018" s="38">
        <v>0</v>
      </c>
      <c r="J3018" s="5">
        <v>0</v>
      </c>
      <c r="K3018" s="5">
        <v>0</v>
      </c>
      <c r="L3018" s="5">
        <v>0</v>
      </c>
    </row>
    <row r="3019" spans="1:12">
      <c r="A3019" s="66"/>
      <c r="B3019" s="69"/>
      <c r="C3019" s="55"/>
      <c r="D3019" s="12" t="s">
        <v>162</v>
      </c>
      <c r="E3019" s="38">
        <v>0</v>
      </c>
      <c r="F3019" s="40" t="s">
        <v>166</v>
      </c>
      <c r="G3019" s="40" t="s">
        <v>166</v>
      </c>
      <c r="H3019" s="40" t="s">
        <v>166</v>
      </c>
      <c r="I3019" s="38">
        <v>0</v>
      </c>
      <c r="J3019" s="5">
        <v>0</v>
      </c>
      <c r="K3019" s="5" t="s">
        <v>166</v>
      </c>
      <c r="L3019" s="5" t="s">
        <v>166</v>
      </c>
    </row>
    <row r="3020" spans="1:12" ht="37.5">
      <c r="A3020" s="67"/>
      <c r="B3020" s="70"/>
      <c r="C3020" s="56"/>
      <c r="D3020" s="12" t="s">
        <v>163</v>
      </c>
      <c r="E3020" s="38">
        <v>0</v>
      </c>
      <c r="F3020" s="40" t="s">
        <v>166</v>
      </c>
      <c r="G3020" s="40" t="s">
        <v>166</v>
      </c>
      <c r="H3020" s="40" t="s">
        <v>166</v>
      </c>
      <c r="I3020" s="38">
        <v>0</v>
      </c>
      <c r="J3020" s="5">
        <v>0</v>
      </c>
      <c r="K3020" s="5" t="s">
        <v>166</v>
      </c>
      <c r="L3020" s="5" t="s">
        <v>166</v>
      </c>
    </row>
    <row r="3021" spans="1:12">
      <c r="A3021" s="65" t="s">
        <v>647</v>
      </c>
      <c r="B3021" s="68" t="s">
        <v>16</v>
      </c>
      <c r="C3021" s="54" t="s">
        <v>3</v>
      </c>
      <c r="D3021" s="11" t="s">
        <v>1</v>
      </c>
      <c r="E3021" s="38">
        <f>E3022+E3024+E3026+E3028+E3029</f>
        <v>542880.19999999995</v>
      </c>
      <c r="F3021" s="38" t="s">
        <v>166</v>
      </c>
      <c r="G3021" s="38" t="s">
        <v>166</v>
      </c>
      <c r="H3021" s="38" t="s">
        <v>166</v>
      </c>
      <c r="I3021" s="38">
        <f>I3022+I3024+I3026+I3028+I3029</f>
        <v>109013</v>
      </c>
      <c r="J3021" s="5">
        <f>I3021/E3021*100</f>
        <v>20.08048921290554</v>
      </c>
      <c r="K3021" s="5" t="s">
        <v>166</v>
      </c>
      <c r="L3021" s="5" t="s">
        <v>166</v>
      </c>
    </row>
    <row r="3022" spans="1:12">
      <c r="A3022" s="66"/>
      <c r="B3022" s="69"/>
      <c r="C3022" s="55"/>
      <c r="D3022" s="12" t="s">
        <v>2</v>
      </c>
      <c r="E3022" s="38">
        <v>542880.19999999995</v>
      </c>
      <c r="F3022" s="41">
        <v>542880.19999999995</v>
      </c>
      <c r="G3022" s="41">
        <v>542880.19999999995</v>
      </c>
      <c r="H3022" s="41">
        <v>109013</v>
      </c>
      <c r="I3022" s="41">
        <v>109013</v>
      </c>
      <c r="J3022" s="5">
        <f t="shared" ref="J3022" si="675">I3022/E3022*100</f>
        <v>20.08048921290554</v>
      </c>
      <c r="K3022" s="5">
        <f>H3022/F3022*100</f>
        <v>20.08048921290554</v>
      </c>
      <c r="L3022" s="5">
        <f>H3022/G3022*100</f>
        <v>20.08048921290554</v>
      </c>
    </row>
    <row r="3023" spans="1:12" ht="37.5">
      <c r="A3023" s="66"/>
      <c r="B3023" s="69"/>
      <c r="C3023" s="55"/>
      <c r="D3023" s="12" t="s">
        <v>153</v>
      </c>
      <c r="E3023" s="38">
        <v>0</v>
      </c>
      <c r="F3023" s="38">
        <v>0</v>
      </c>
      <c r="G3023" s="38">
        <v>0</v>
      </c>
      <c r="H3023" s="38">
        <v>0</v>
      </c>
      <c r="I3023" s="38">
        <v>0</v>
      </c>
      <c r="J3023" s="5">
        <v>0</v>
      </c>
      <c r="K3023" s="5">
        <v>0</v>
      </c>
      <c r="L3023" s="5">
        <v>0</v>
      </c>
    </row>
    <row r="3024" spans="1:12" ht="37.5">
      <c r="A3024" s="66"/>
      <c r="B3024" s="69"/>
      <c r="C3024" s="55"/>
      <c r="D3024" s="12" t="s">
        <v>6</v>
      </c>
      <c r="E3024" s="38">
        <v>0</v>
      </c>
      <c r="F3024" s="38">
        <v>0</v>
      </c>
      <c r="G3024" s="38">
        <v>0</v>
      </c>
      <c r="H3024" s="38">
        <v>0</v>
      </c>
      <c r="I3024" s="38">
        <v>0</v>
      </c>
      <c r="J3024" s="5">
        <v>0</v>
      </c>
      <c r="K3024" s="5">
        <v>0</v>
      </c>
      <c r="L3024" s="5">
        <v>0</v>
      </c>
    </row>
    <row r="3025" spans="1:12" ht="56.25">
      <c r="A3025" s="66"/>
      <c r="B3025" s="69"/>
      <c r="C3025" s="55"/>
      <c r="D3025" s="13" t="s">
        <v>154</v>
      </c>
      <c r="E3025" s="38">
        <v>0</v>
      </c>
      <c r="F3025" s="38">
        <v>0</v>
      </c>
      <c r="G3025" s="38">
        <v>0</v>
      </c>
      <c r="H3025" s="38">
        <v>0</v>
      </c>
      <c r="I3025" s="38">
        <v>0</v>
      </c>
      <c r="J3025" s="5">
        <v>0</v>
      </c>
      <c r="K3025" s="5">
        <v>0</v>
      </c>
      <c r="L3025" s="5">
        <v>0</v>
      </c>
    </row>
    <row r="3026" spans="1:12" ht="75">
      <c r="A3026" s="66"/>
      <c r="B3026" s="69"/>
      <c r="C3026" s="55"/>
      <c r="D3026" s="13" t="s">
        <v>159</v>
      </c>
      <c r="E3026" s="38">
        <v>0</v>
      </c>
      <c r="F3026" s="38">
        <v>0</v>
      </c>
      <c r="G3026" s="38">
        <v>0</v>
      </c>
      <c r="H3026" s="38">
        <v>0</v>
      </c>
      <c r="I3026" s="38">
        <v>0</v>
      </c>
      <c r="J3026" s="5">
        <v>0</v>
      </c>
      <c r="K3026" s="5">
        <v>0</v>
      </c>
      <c r="L3026" s="5">
        <v>0</v>
      </c>
    </row>
    <row r="3027" spans="1:12" ht="56.25">
      <c r="A3027" s="66"/>
      <c r="B3027" s="69"/>
      <c r="C3027" s="55"/>
      <c r="D3027" s="13" t="s">
        <v>154</v>
      </c>
      <c r="E3027" s="38">
        <v>0</v>
      </c>
      <c r="F3027" s="38">
        <v>0</v>
      </c>
      <c r="G3027" s="38">
        <v>0</v>
      </c>
      <c r="H3027" s="38">
        <v>0</v>
      </c>
      <c r="I3027" s="38">
        <v>0</v>
      </c>
      <c r="J3027" s="5">
        <v>0</v>
      </c>
      <c r="K3027" s="5">
        <v>0</v>
      </c>
      <c r="L3027" s="5">
        <v>0</v>
      </c>
    </row>
    <row r="3028" spans="1:12">
      <c r="A3028" s="66"/>
      <c r="B3028" s="69"/>
      <c r="C3028" s="55"/>
      <c r="D3028" s="12" t="s">
        <v>162</v>
      </c>
      <c r="E3028" s="38">
        <v>0</v>
      </c>
      <c r="F3028" s="40" t="s">
        <v>166</v>
      </c>
      <c r="G3028" s="40" t="s">
        <v>166</v>
      </c>
      <c r="H3028" s="40" t="s">
        <v>166</v>
      </c>
      <c r="I3028" s="38">
        <v>0</v>
      </c>
      <c r="J3028" s="5">
        <v>0</v>
      </c>
      <c r="K3028" s="5" t="s">
        <v>166</v>
      </c>
      <c r="L3028" s="5" t="s">
        <v>166</v>
      </c>
    </row>
    <row r="3029" spans="1:12" ht="37.5">
      <c r="A3029" s="67"/>
      <c r="B3029" s="70"/>
      <c r="C3029" s="56"/>
      <c r="D3029" s="12" t="s">
        <v>163</v>
      </c>
      <c r="E3029" s="38">
        <v>0</v>
      </c>
      <c r="F3029" s="40" t="s">
        <v>166</v>
      </c>
      <c r="G3029" s="40" t="s">
        <v>166</v>
      </c>
      <c r="H3029" s="40" t="s">
        <v>166</v>
      </c>
      <c r="I3029" s="38">
        <v>0</v>
      </c>
      <c r="J3029" s="5">
        <v>0</v>
      </c>
      <c r="K3029" s="5" t="s">
        <v>166</v>
      </c>
      <c r="L3029" s="5" t="s">
        <v>166</v>
      </c>
    </row>
    <row r="3030" spans="1:12">
      <c r="A3030" s="65" t="s">
        <v>648</v>
      </c>
      <c r="B3030" s="68" t="s">
        <v>17</v>
      </c>
      <c r="C3030" s="54" t="s">
        <v>3</v>
      </c>
      <c r="D3030" s="11" t="s">
        <v>1</v>
      </c>
      <c r="E3030" s="38">
        <f>E3031+E3033+E3035+E3037+E3038</f>
        <v>2538.9</v>
      </c>
      <c r="F3030" s="38" t="s">
        <v>166</v>
      </c>
      <c r="G3030" s="38" t="s">
        <v>166</v>
      </c>
      <c r="H3030" s="38" t="s">
        <v>166</v>
      </c>
      <c r="I3030" s="38">
        <f>I3031+I3033+I3035+I3037+I3038</f>
        <v>459.3</v>
      </c>
      <c r="J3030" s="5">
        <f>I3030/E3030*100</f>
        <v>18.090511638898736</v>
      </c>
      <c r="K3030" s="5" t="s">
        <v>166</v>
      </c>
      <c r="L3030" s="5" t="s">
        <v>166</v>
      </c>
    </row>
    <row r="3031" spans="1:12">
      <c r="A3031" s="66"/>
      <c r="B3031" s="69"/>
      <c r="C3031" s="55"/>
      <c r="D3031" s="12" t="s">
        <v>2</v>
      </c>
      <c r="E3031" s="38">
        <v>2538.9</v>
      </c>
      <c r="F3031" s="41">
        <v>2538.9</v>
      </c>
      <c r="G3031" s="41">
        <v>2538.9</v>
      </c>
      <c r="H3031" s="41">
        <v>459.3</v>
      </c>
      <c r="I3031" s="41">
        <v>459.3</v>
      </c>
      <c r="J3031" s="5">
        <f t="shared" ref="J3031" si="676">I3031/E3031*100</f>
        <v>18.090511638898736</v>
      </c>
      <c r="K3031" s="5">
        <f>H3031/F3031*100</f>
        <v>18.090511638898736</v>
      </c>
      <c r="L3031" s="5">
        <f>H3031/G3031*100</f>
        <v>18.090511638898736</v>
      </c>
    </row>
    <row r="3032" spans="1:12" ht="37.5">
      <c r="A3032" s="66"/>
      <c r="B3032" s="69"/>
      <c r="C3032" s="55"/>
      <c r="D3032" s="12" t="s">
        <v>153</v>
      </c>
      <c r="E3032" s="38">
        <v>0</v>
      </c>
      <c r="F3032" s="38">
        <v>0</v>
      </c>
      <c r="G3032" s="38">
        <v>0</v>
      </c>
      <c r="H3032" s="38">
        <v>0</v>
      </c>
      <c r="I3032" s="38">
        <v>0</v>
      </c>
      <c r="J3032" s="5">
        <v>0</v>
      </c>
      <c r="K3032" s="5">
        <v>0</v>
      </c>
      <c r="L3032" s="5">
        <v>0</v>
      </c>
    </row>
    <row r="3033" spans="1:12" ht="37.5">
      <c r="A3033" s="66"/>
      <c r="B3033" s="69"/>
      <c r="C3033" s="55"/>
      <c r="D3033" s="12" t="s">
        <v>6</v>
      </c>
      <c r="E3033" s="38">
        <v>0</v>
      </c>
      <c r="F3033" s="38">
        <v>0</v>
      </c>
      <c r="G3033" s="38">
        <v>0</v>
      </c>
      <c r="H3033" s="38">
        <v>0</v>
      </c>
      <c r="I3033" s="38">
        <v>0</v>
      </c>
      <c r="J3033" s="5">
        <v>0</v>
      </c>
      <c r="K3033" s="5">
        <v>0</v>
      </c>
      <c r="L3033" s="5">
        <v>0</v>
      </c>
    </row>
    <row r="3034" spans="1:12" ht="56.25">
      <c r="A3034" s="66"/>
      <c r="B3034" s="69"/>
      <c r="C3034" s="55"/>
      <c r="D3034" s="13" t="s">
        <v>154</v>
      </c>
      <c r="E3034" s="38">
        <v>0</v>
      </c>
      <c r="F3034" s="38">
        <v>0</v>
      </c>
      <c r="G3034" s="38">
        <v>0</v>
      </c>
      <c r="H3034" s="38">
        <v>0</v>
      </c>
      <c r="I3034" s="38">
        <v>0</v>
      </c>
      <c r="J3034" s="5">
        <v>0</v>
      </c>
      <c r="K3034" s="5">
        <v>0</v>
      </c>
      <c r="L3034" s="5">
        <v>0</v>
      </c>
    </row>
    <row r="3035" spans="1:12" ht="75">
      <c r="A3035" s="66"/>
      <c r="B3035" s="69"/>
      <c r="C3035" s="55"/>
      <c r="D3035" s="13" t="s">
        <v>159</v>
      </c>
      <c r="E3035" s="38">
        <v>0</v>
      </c>
      <c r="F3035" s="38">
        <v>0</v>
      </c>
      <c r="G3035" s="38">
        <v>0</v>
      </c>
      <c r="H3035" s="38">
        <v>0</v>
      </c>
      <c r="I3035" s="38">
        <v>0</v>
      </c>
      <c r="J3035" s="5">
        <v>0</v>
      </c>
      <c r="K3035" s="5">
        <v>0</v>
      </c>
      <c r="L3035" s="5">
        <v>0</v>
      </c>
    </row>
    <row r="3036" spans="1:12" ht="56.25">
      <c r="A3036" s="66"/>
      <c r="B3036" s="69"/>
      <c r="C3036" s="55"/>
      <c r="D3036" s="13" t="s">
        <v>154</v>
      </c>
      <c r="E3036" s="38">
        <v>0</v>
      </c>
      <c r="F3036" s="38">
        <v>0</v>
      </c>
      <c r="G3036" s="38">
        <v>0</v>
      </c>
      <c r="H3036" s="38">
        <v>0</v>
      </c>
      <c r="I3036" s="38">
        <v>0</v>
      </c>
      <c r="J3036" s="5">
        <v>0</v>
      </c>
      <c r="K3036" s="5">
        <v>0</v>
      </c>
      <c r="L3036" s="5">
        <v>0</v>
      </c>
    </row>
    <row r="3037" spans="1:12">
      <c r="A3037" s="66"/>
      <c r="B3037" s="69"/>
      <c r="C3037" s="55"/>
      <c r="D3037" s="12" t="s">
        <v>162</v>
      </c>
      <c r="E3037" s="38">
        <v>0</v>
      </c>
      <c r="F3037" s="40" t="s">
        <v>166</v>
      </c>
      <c r="G3037" s="40" t="s">
        <v>166</v>
      </c>
      <c r="H3037" s="40" t="s">
        <v>166</v>
      </c>
      <c r="I3037" s="38">
        <v>0</v>
      </c>
      <c r="J3037" s="5">
        <v>0</v>
      </c>
      <c r="K3037" s="5" t="s">
        <v>166</v>
      </c>
      <c r="L3037" s="5" t="s">
        <v>166</v>
      </c>
    </row>
    <row r="3038" spans="1:12" ht="37.5">
      <c r="A3038" s="67"/>
      <c r="B3038" s="70"/>
      <c r="C3038" s="56"/>
      <c r="D3038" s="12" t="s">
        <v>163</v>
      </c>
      <c r="E3038" s="38">
        <v>0</v>
      </c>
      <c r="F3038" s="40" t="s">
        <v>166</v>
      </c>
      <c r="G3038" s="40" t="s">
        <v>166</v>
      </c>
      <c r="H3038" s="40" t="s">
        <v>166</v>
      </c>
      <c r="I3038" s="38">
        <v>0</v>
      </c>
      <c r="J3038" s="5">
        <v>0</v>
      </c>
      <c r="K3038" s="5" t="s">
        <v>166</v>
      </c>
      <c r="L3038" s="5" t="s">
        <v>166</v>
      </c>
    </row>
    <row r="3039" spans="1:12">
      <c r="A3039" s="65" t="s">
        <v>649</v>
      </c>
      <c r="B3039" s="68" t="s">
        <v>18</v>
      </c>
      <c r="C3039" s="54" t="s">
        <v>3</v>
      </c>
      <c r="D3039" s="11" t="s">
        <v>1</v>
      </c>
      <c r="E3039" s="38">
        <f>E3040+E3042+E3044+E3046+E3047</f>
        <v>0</v>
      </c>
      <c r="F3039" s="38" t="s">
        <v>166</v>
      </c>
      <c r="G3039" s="38" t="s">
        <v>166</v>
      </c>
      <c r="H3039" s="38" t="s">
        <v>166</v>
      </c>
      <c r="I3039" s="38">
        <f>I3040+I3042+I3044+I3046+I3047</f>
        <v>0</v>
      </c>
      <c r="J3039" s="5">
        <v>0</v>
      </c>
      <c r="K3039" s="5" t="s">
        <v>166</v>
      </c>
      <c r="L3039" s="5" t="s">
        <v>166</v>
      </c>
    </row>
    <row r="3040" spans="1:12">
      <c r="A3040" s="66"/>
      <c r="B3040" s="69"/>
      <c r="C3040" s="55"/>
      <c r="D3040" s="12" t="s">
        <v>2</v>
      </c>
      <c r="E3040" s="38">
        <v>0</v>
      </c>
      <c r="F3040" s="38">
        <v>0</v>
      </c>
      <c r="G3040" s="38">
        <v>0</v>
      </c>
      <c r="H3040" s="38">
        <v>0</v>
      </c>
      <c r="I3040" s="38">
        <v>0</v>
      </c>
      <c r="J3040" s="5">
        <v>0</v>
      </c>
      <c r="K3040" s="5">
        <v>0</v>
      </c>
      <c r="L3040" s="5">
        <v>0</v>
      </c>
    </row>
    <row r="3041" spans="1:12" ht="37.5">
      <c r="A3041" s="66"/>
      <c r="B3041" s="69"/>
      <c r="C3041" s="55"/>
      <c r="D3041" s="12" t="s">
        <v>153</v>
      </c>
      <c r="E3041" s="38">
        <v>0</v>
      </c>
      <c r="F3041" s="38">
        <v>0</v>
      </c>
      <c r="G3041" s="38">
        <v>0</v>
      </c>
      <c r="H3041" s="38">
        <v>0</v>
      </c>
      <c r="I3041" s="38">
        <v>0</v>
      </c>
      <c r="J3041" s="5">
        <v>0</v>
      </c>
      <c r="K3041" s="5">
        <v>0</v>
      </c>
      <c r="L3041" s="5">
        <v>0</v>
      </c>
    </row>
    <row r="3042" spans="1:12" ht="37.5">
      <c r="A3042" s="66"/>
      <c r="B3042" s="69"/>
      <c r="C3042" s="55"/>
      <c r="D3042" s="12" t="s">
        <v>6</v>
      </c>
      <c r="E3042" s="38">
        <v>0</v>
      </c>
      <c r="F3042" s="38">
        <v>0</v>
      </c>
      <c r="G3042" s="38">
        <v>0</v>
      </c>
      <c r="H3042" s="38">
        <v>0</v>
      </c>
      <c r="I3042" s="38">
        <v>0</v>
      </c>
      <c r="J3042" s="5">
        <v>0</v>
      </c>
      <c r="K3042" s="5">
        <v>0</v>
      </c>
      <c r="L3042" s="5">
        <v>0</v>
      </c>
    </row>
    <row r="3043" spans="1:12" ht="56.25">
      <c r="A3043" s="66"/>
      <c r="B3043" s="69"/>
      <c r="C3043" s="55"/>
      <c r="D3043" s="13" t="s">
        <v>154</v>
      </c>
      <c r="E3043" s="38">
        <v>0</v>
      </c>
      <c r="F3043" s="38">
        <v>0</v>
      </c>
      <c r="G3043" s="38">
        <v>0</v>
      </c>
      <c r="H3043" s="38">
        <v>0</v>
      </c>
      <c r="I3043" s="38">
        <v>0</v>
      </c>
      <c r="J3043" s="5">
        <v>0</v>
      </c>
      <c r="K3043" s="5">
        <v>0</v>
      </c>
      <c r="L3043" s="5">
        <v>0</v>
      </c>
    </row>
    <row r="3044" spans="1:12" ht="75">
      <c r="A3044" s="66"/>
      <c r="B3044" s="69"/>
      <c r="C3044" s="55"/>
      <c r="D3044" s="13" t="s">
        <v>159</v>
      </c>
      <c r="E3044" s="38">
        <v>0</v>
      </c>
      <c r="F3044" s="38">
        <v>0</v>
      </c>
      <c r="G3044" s="38">
        <v>0</v>
      </c>
      <c r="H3044" s="38">
        <v>0</v>
      </c>
      <c r="I3044" s="38">
        <v>0</v>
      </c>
      <c r="J3044" s="5">
        <v>0</v>
      </c>
      <c r="K3044" s="5">
        <v>0</v>
      </c>
      <c r="L3044" s="5">
        <v>0</v>
      </c>
    </row>
    <row r="3045" spans="1:12" ht="56.25">
      <c r="A3045" s="66"/>
      <c r="B3045" s="69"/>
      <c r="C3045" s="55"/>
      <c r="D3045" s="13" t="s">
        <v>154</v>
      </c>
      <c r="E3045" s="38">
        <v>0</v>
      </c>
      <c r="F3045" s="38">
        <v>0</v>
      </c>
      <c r="G3045" s="38">
        <v>0</v>
      </c>
      <c r="H3045" s="38">
        <v>0</v>
      </c>
      <c r="I3045" s="38">
        <v>0</v>
      </c>
      <c r="J3045" s="5">
        <v>0</v>
      </c>
      <c r="K3045" s="5">
        <v>0</v>
      </c>
      <c r="L3045" s="5">
        <v>0</v>
      </c>
    </row>
    <row r="3046" spans="1:12">
      <c r="A3046" s="66"/>
      <c r="B3046" s="69"/>
      <c r="C3046" s="55"/>
      <c r="D3046" s="12" t="s">
        <v>162</v>
      </c>
      <c r="E3046" s="38">
        <v>0</v>
      </c>
      <c r="F3046" s="40" t="s">
        <v>166</v>
      </c>
      <c r="G3046" s="40" t="s">
        <v>166</v>
      </c>
      <c r="H3046" s="40" t="s">
        <v>166</v>
      </c>
      <c r="I3046" s="38">
        <v>0</v>
      </c>
      <c r="J3046" s="5">
        <v>0</v>
      </c>
      <c r="K3046" s="5" t="s">
        <v>166</v>
      </c>
      <c r="L3046" s="5" t="s">
        <v>166</v>
      </c>
    </row>
    <row r="3047" spans="1:12" ht="37.5">
      <c r="A3047" s="67"/>
      <c r="B3047" s="70"/>
      <c r="C3047" s="56"/>
      <c r="D3047" s="12" t="s">
        <v>163</v>
      </c>
      <c r="E3047" s="38">
        <v>0</v>
      </c>
      <c r="F3047" s="40" t="s">
        <v>166</v>
      </c>
      <c r="G3047" s="40" t="s">
        <v>166</v>
      </c>
      <c r="H3047" s="40" t="s">
        <v>166</v>
      </c>
      <c r="I3047" s="38">
        <v>0</v>
      </c>
      <c r="J3047" s="5">
        <v>0</v>
      </c>
      <c r="K3047" s="5" t="s">
        <v>166</v>
      </c>
      <c r="L3047" s="5" t="s">
        <v>166</v>
      </c>
    </row>
    <row r="3048" spans="1:12">
      <c r="A3048" s="63" t="s">
        <v>650</v>
      </c>
      <c r="B3048" s="65" t="s">
        <v>10</v>
      </c>
      <c r="C3048" s="74" t="s">
        <v>3</v>
      </c>
      <c r="D3048" s="11" t="s">
        <v>1</v>
      </c>
      <c r="E3048" s="38">
        <f>E3049+E3051+E3053+E3055+E3056</f>
        <v>2000</v>
      </c>
      <c r="F3048" s="38" t="s">
        <v>166</v>
      </c>
      <c r="G3048" s="38" t="s">
        <v>166</v>
      </c>
      <c r="H3048" s="38" t="s">
        <v>166</v>
      </c>
      <c r="I3048" s="38">
        <f>I3049+I3051+I3053+I3055+I3056</f>
        <v>0</v>
      </c>
      <c r="J3048" s="5">
        <v>0</v>
      </c>
      <c r="K3048" s="5" t="s">
        <v>166</v>
      </c>
      <c r="L3048" s="5" t="s">
        <v>166</v>
      </c>
    </row>
    <row r="3049" spans="1:12">
      <c r="A3049" s="63"/>
      <c r="B3049" s="66"/>
      <c r="C3049" s="74"/>
      <c r="D3049" s="12" t="s">
        <v>2</v>
      </c>
      <c r="E3049" s="38">
        <f>E3059</f>
        <v>2000</v>
      </c>
      <c r="F3049" s="38">
        <f t="shared" ref="F3049:I3049" si="677">F3059</f>
        <v>2000</v>
      </c>
      <c r="G3049" s="38">
        <f t="shared" si="677"/>
        <v>1800</v>
      </c>
      <c r="H3049" s="38">
        <f t="shared" si="677"/>
        <v>0</v>
      </c>
      <c r="I3049" s="38">
        <f t="shared" si="677"/>
        <v>0</v>
      </c>
      <c r="J3049" s="5">
        <v>0</v>
      </c>
      <c r="K3049" s="5">
        <v>0</v>
      </c>
      <c r="L3049" s="5">
        <v>0</v>
      </c>
    </row>
    <row r="3050" spans="1:12" ht="37.5">
      <c r="A3050" s="63"/>
      <c r="B3050" s="66"/>
      <c r="C3050" s="74"/>
      <c r="D3050" s="12" t="s">
        <v>153</v>
      </c>
      <c r="E3050" s="38">
        <f t="shared" ref="E3050:I3056" si="678">E3060</f>
        <v>0</v>
      </c>
      <c r="F3050" s="38">
        <f t="shared" si="678"/>
        <v>0</v>
      </c>
      <c r="G3050" s="38">
        <f t="shared" si="678"/>
        <v>0</v>
      </c>
      <c r="H3050" s="38">
        <f t="shared" si="678"/>
        <v>0</v>
      </c>
      <c r="I3050" s="38">
        <f t="shared" si="678"/>
        <v>0</v>
      </c>
      <c r="J3050" s="5">
        <v>0</v>
      </c>
      <c r="K3050" s="5">
        <v>0</v>
      </c>
      <c r="L3050" s="5">
        <v>0</v>
      </c>
    </row>
    <row r="3051" spans="1:12" ht="37.5">
      <c r="A3051" s="63"/>
      <c r="B3051" s="66"/>
      <c r="C3051" s="74"/>
      <c r="D3051" s="12" t="s">
        <v>6</v>
      </c>
      <c r="E3051" s="38">
        <f t="shared" si="678"/>
        <v>0</v>
      </c>
      <c r="F3051" s="38">
        <f t="shared" si="678"/>
        <v>0</v>
      </c>
      <c r="G3051" s="38">
        <f t="shared" si="678"/>
        <v>0</v>
      </c>
      <c r="H3051" s="38">
        <f t="shared" si="678"/>
        <v>0</v>
      </c>
      <c r="I3051" s="38">
        <f t="shared" si="678"/>
        <v>0</v>
      </c>
      <c r="J3051" s="5">
        <v>0</v>
      </c>
      <c r="K3051" s="5">
        <v>0</v>
      </c>
      <c r="L3051" s="5">
        <v>0</v>
      </c>
    </row>
    <row r="3052" spans="1:12" ht="56.25">
      <c r="A3052" s="63"/>
      <c r="B3052" s="66"/>
      <c r="C3052" s="74"/>
      <c r="D3052" s="13" t="s">
        <v>154</v>
      </c>
      <c r="E3052" s="38">
        <f t="shared" si="678"/>
        <v>0</v>
      </c>
      <c r="F3052" s="38">
        <f t="shared" si="678"/>
        <v>0</v>
      </c>
      <c r="G3052" s="38">
        <f t="shared" si="678"/>
        <v>0</v>
      </c>
      <c r="H3052" s="38">
        <f t="shared" si="678"/>
        <v>0</v>
      </c>
      <c r="I3052" s="38">
        <f t="shared" si="678"/>
        <v>0</v>
      </c>
      <c r="J3052" s="5">
        <v>0</v>
      </c>
      <c r="K3052" s="5">
        <v>0</v>
      </c>
      <c r="L3052" s="5">
        <v>0</v>
      </c>
    </row>
    <row r="3053" spans="1:12" ht="75">
      <c r="A3053" s="63"/>
      <c r="B3053" s="66"/>
      <c r="C3053" s="74"/>
      <c r="D3053" s="13" t="s">
        <v>159</v>
      </c>
      <c r="E3053" s="38">
        <f t="shared" si="678"/>
        <v>0</v>
      </c>
      <c r="F3053" s="38">
        <f t="shared" si="678"/>
        <v>0</v>
      </c>
      <c r="G3053" s="38">
        <f t="shared" si="678"/>
        <v>0</v>
      </c>
      <c r="H3053" s="38">
        <f t="shared" si="678"/>
        <v>0</v>
      </c>
      <c r="I3053" s="38">
        <f t="shared" si="678"/>
        <v>0</v>
      </c>
      <c r="J3053" s="5">
        <v>0</v>
      </c>
      <c r="K3053" s="5">
        <v>0</v>
      </c>
      <c r="L3053" s="5">
        <v>0</v>
      </c>
    </row>
    <row r="3054" spans="1:12" ht="56.25">
      <c r="A3054" s="63"/>
      <c r="B3054" s="66"/>
      <c r="C3054" s="74"/>
      <c r="D3054" s="13" t="s">
        <v>154</v>
      </c>
      <c r="E3054" s="38">
        <f t="shared" si="678"/>
        <v>0</v>
      </c>
      <c r="F3054" s="38">
        <f t="shared" si="678"/>
        <v>0</v>
      </c>
      <c r="G3054" s="38">
        <f t="shared" si="678"/>
        <v>0</v>
      </c>
      <c r="H3054" s="38">
        <f t="shared" si="678"/>
        <v>0</v>
      </c>
      <c r="I3054" s="38">
        <f t="shared" si="678"/>
        <v>0</v>
      </c>
      <c r="J3054" s="5">
        <v>0</v>
      </c>
      <c r="K3054" s="5">
        <v>0</v>
      </c>
      <c r="L3054" s="5">
        <v>0</v>
      </c>
    </row>
    <row r="3055" spans="1:12">
      <c r="A3055" s="63"/>
      <c r="B3055" s="66"/>
      <c r="C3055" s="74"/>
      <c r="D3055" s="12" t="s">
        <v>162</v>
      </c>
      <c r="E3055" s="38">
        <f t="shared" si="678"/>
        <v>0</v>
      </c>
      <c r="F3055" s="38" t="s">
        <v>166</v>
      </c>
      <c r="G3055" s="38" t="s">
        <v>166</v>
      </c>
      <c r="H3055" s="38" t="s">
        <v>166</v>
      </c>
      <c r="I3055" s="38">
        <f t="shared" si="678"/>
        <v>0</v>
      </c>
      <c r="J3055" s="5">
        <v>0</v>
      </c>
      <c r="K3055" s="5" t="s">
        <v>166</v>
      </c>
      <c r="L3055" s="5" t="s">
        <v>166</v>
      </c>
    </row>
    <row r="3056" spans="1:12" ht="37.5">
      <c r="A3056" s="63"/>
      <c r="B3056" s="66"/>
      <c r="C3056" s="74"/>
      <c r="D3056" s="12" t="s">
        <v>163</v>
      </c>
      <c r="E3056" s="38">
        <f t="shared" si="678"/>
        <v>0</v>
      </c>
      <c r="F3056" s="38" t="s">
        <v>166</v>
      </c>
      <c r="G3056" s="38" t="s">
        <v>166</v>
      </c>
      <c r="H3056" s="38" t="s">
        <v>166</v>
      </c>
      <c r="I3056" s="38">
        <f t="shared" si="678"/>
        <v>0</v>
      </c>
      <c r="J3056" s="5">
        <v>0</v>
      </c>
      <c r="K3056" s="5" t="s">
        <v>166</v>
      </c>
      <c r="L3056" s="5" t="s">
        <v>166</v>
      </c>
    </row>
    <row r="3057" spans="1:12">
      <c r="A3057" s="63"/>
      <c r="B3057" s="66"/>
      <c r="C3057" s="74"/>
      <c r="D3057" s="31"/>
      <c r="E3057" s="38"/>
      <c r="F3057" s="40"/>
      <c r="G3057" s="40"/>
      <c r="H3057" s="40"/>
      <c r="I3057" s="40"/>
      <c r="J3057" s="32"/>
      <c r="K3057" s="32"/>
      <c r="L3057" s="32"/>
    </row>
    <row r="3058" spans="1:12">
      <c r="A3058" s="63"/>
      <c r="B3058" s="66"/>
      <c r="C3058" s="74"/>
      <c r="D3058" s="11" t="s">
        <v>1</v>
      </c>
      <c r="E3058" s="38">
        <f>E3059+E3061+E3063+E3065+E3066</f>
        <v>2000</v>
      </c>
      <c r="F3058" s="38" t="s">
        <v>166</v>
      </c>
      <c r="G3058" s="38" t="s">
        <v>166</v>
      </c>
      <c r="H3058" s="38" t="s">
        <v>166</v>
      </c>
      <c r="I3058" s="38">
        <f>I3059+I3061+I3063+I3065+I3066</f>
        <v>0</v>
      </c>
      <c r="J3058" s="5">
        <v>0</v>
      </c>
      <c r="K3058" s="5" t="s">
        <v>166</v>
      </c>
      <c r="L3058" s="5" t="s">
        <v>166</v>
      </c>
    </row>
    <row r="3059" spans="1:12">
      <c r="A3059" s="63"/>
      <c r="B3059" s="66"/>
      <c r="C3059" s="74"/>
      <c r="D3059" s="12" t="s">
        <v>2</v>
      </c>
      <c r="E3059" s="38">
        <f>E3069+E3114+E3159+E3339+E3357+E3384</f>
        <v>2000</v>
      </c>
      <c r="F3059" s="38">
        <f t="shared" ref="F3059:I3059" si="679">F3069+F3114+F3159+F3339+F3357+F3384</f>
        <v>2000</v>
      </c>
      <c r="G3059" s="38">
        <f t="shared" si="679"/>
        <v>1800</v>
      </c>
      <c r="H3059" s="38">
        <f t="shared" si="679"/>
        <v>0</v>
      </c>
      <c r="I3059" s="38">
        <f t="shared" si="679"/>
        <v>0</v>
      </c>
      <c r="J3059" s="5">
        <v>0</v>
      </c>
      <c r="K3059" s="5">
        <v>0</v>
      </c>
      <c r="L3059" s="5">
        <v>0</v>
      </c>
    </row>
    <row r="3060" spans="1:12" ht="37.5">
      <c r="A3060" s="63"/>
      <c r="B3060" s="66"/>
      <c r="C3060" s="74"/>
      <c r="D3060" s="12" t="s">
        <v>153</v>
      </c>
      <c r="E3060" s="38">
        <f t="shared" ref="E3060:I3066" si="680">E3070+E3115+E3160+E3340+E3358+E3385</f>
        <v>0</v>
      </c>
      <c r="F3060" s="38">
        <f t="shared" si="680"/>
        <v>0</v>
      </c>
      <c r="G3060" s="38">
        <f t="shared" si="680"/>
        <v>0</v>
      </c>
      <c r="H3060" s="38">
        <f t="shared" si="680"/>
        <v>0</v>
      </c>
      <c r="I3060" s="38">
        <f t="shared" si="680"/>
        <v>0</v>
      </c>
      <c r="J3060" s="5">
        <v>0</v>
      </c>
      <c r="K3060" s="5">
        <v>0</v>
      </c>
      <c r="L3060" s="5">
        <v>0</v>
      </c>
    </row>
    <row r="3061" spans="1:12" ht="37.5">
      <c r="A3061" s="63"/>
      <c r="B3061" s="66"/>
      <c r="C3061" s="74"/>
      <c r="D3061" s="12" t="s">
        <v>6</v>
      </c>
      <c r="E3061" s="38">
        <f t="shared" si="680"/>
        <v>0</v>
      </c>
      <c r="F3061" s="38">
        <f t="shared" si="680"/>
        <v>0</v>
      </c>
      <c r="G3061" s="38">
        <f t="shared" si="680"/>
        <v>0</v>
      </c>
      <c r="H3061" s="38">
        <f t="shared" si="680"/>
        <v>0</v>
      </c>
      <c r="I3061" s="38">
        <f t="shared" si="680"/>
        <v>0</v>
      </c>
      <c r="J3061" s="5">
        <v>0</v>
      </c>
      <c r="K3061" s="5">
        <v>0</v>
      </c>
      <c r="L3061" s="5">
        <v>0</v>
      </c>
    </row>
    <row r="3062" spans="1:12" ht="56.25">
      <c r="A3062" s="63"/>
      <c r="B3062" s="66"/>
      <c r="C3062" s="74"/>
      <c r="D3062" s="13" t="s">
        <v>154</v>
      </c>
      <c r="E3062" s="38">
        <f t="shared" si="680"/>
        <v>0</v>
      </c>
      <c r="F3062" s="38">
        <f t="shared" si="680"/>
        <v>0</v>
      </c>
      <c r="G3062" s="38">
        <f t="shared" si="680"/>
        <v>0</v>
      </c>
      <c r="H3062" s="38">
        <f t="shared" si="680"/>
        <v>0</v>
      </c>
      <c r="I3062" s="38">
        <f t="shared" si="680"/>
        <v>0</v>
      </c>
      <c r="J3062" s="5">
        <v>0</v>
      </c>
      <c r="K3062" s="5">
        <v>0</v>
      </c>
      <c r="L3062" s="5">
        <v>0</v>
      </c>
    </row>
    <row r="3063" spans="1:12" ht="75">
      <c r="A3063" s="63"/>
      <c r="B3063" s="66"/>
      <c r="C3063" s="74"/>
      <c r="D3063" s="13" t="s">
        <v>159</v>
      </c>
      <c r="E3063" s="38">
        <f t="shared" si="680"/>
        <v>0</v>
      </c>
      <c r="F3063" s="38">
        <f t="shared" si="680"/>
        <v>0</v>
      </c>
      <c r="G3063" s="38">
        <f t="shared" si="680"/>
        <v>0</v>
      </c>
      <c r="H3063" s="38">
        <f t="shared" si="680"/>
        <v>0</v>
      </c>
      <c r="I3063" s="38">
        <f t="shared" si="680"/>
        <v>0</v>
      </c>
      <c r="J3063" s="5">
        <v>0</v>
      </c>
      <c r="K3063" s="5">
        <v>0</v>
      </c>
      <c r="L3063" s="5">
        <v>0</v>
      </c>
    </row>
    <row r="3064" spans="1:12" ht="56.25">
      <c r="A3064" s="63"/>
      <c r="B3064" s="66"/>
      <c r="C3064" s="74"/>
      <c r="D3064" s="13" t="s">
        <v>154</v>
      </c>
      <c r="E3064" s="38">
        <f t="shared" si="680"/>
        <v>0</v>
      </c>
      <c r="F3064" s="38">
        <f t="shared" si="680"/>
        <v>0</v>
      </c>
      <c r="G3064" s="38">
        <f t="shared" si="680"/>
        <v>0</v>
      </c>
      <c r="H3064" s="38">
        <f t="shared" si="680"/>
        <v>0</v>
      </c>
      <c r="I3064" s="38">
        <f t="shared" si="680"/>
        <v>0</v>
      </c>
      <c r="J3064" s="5">
        <v>0</v>
      </c>
      <c r="K3064" s="5">
        <v>0</v>
      </c>
      <c r="L3064" s="5">
        <v>0</v>
      </c>
    </row>
    <row r="3065" spans="1:12">
      <c r="A3065" s="63"/>
      <c r="B3065" s="66"/>
      <c r="C3065" s="74"/>
      <c r="D3065" s="12" t="s">
        <v>162</v>
      </c>
      <c r="E3065" s="38">
        <f t="shared" si="680"/>
        <v>0</v>
      </c>
      <c r="F3065" s="38" t="s">
        <v>166</v>
      </c>
      <c r="G3065" s="38" t="s">
        <v>166</v>
      </c>
      <c r="H3065" s="38" t="s">
        <v>166</v>
      </c>
      <c r="I3065" s="38">
        <f t="shared" si="680"/>
        <v>0</v>
      </c>
      <c r="J3065" s="5">
        <v>0</v>
      </c>
      <c r="K3065" s="5" t="s">
        <v>166</v>
      </c>
      <c r="L3065" s="5" t="s">
        <v>166</v>
      </c>
    </row>
    <row r="3066" spans="1:12" ht="37.5">
      <c r="A3066" s="63"/>
      <c r="B3066" s="67"/>
      <c r="C3066" s="74"/>
      <c r="D3066" s="12" t="s">
        <v>163</v>
      </c>
      <c r="E3066" s="38">
        <f t="shared" si="680"/>
        <v>0</v>
      </c>
      <c r="F3066" s="38" t="s">
        <v>166</v>
      </c>
      <c r="G3066" s="38" t="s">
        <v>166</v>
      </c>
      <c r="H3066" s="38" t="s">
        <v>166</v>
      </c>
      <c r="I3066" s="38">
        <f t="shared" si="680"/>
        <v>0</v>
      </c>
      <c r="J3066" s="5">
        <v>0</v>
      </c>
      <c r="K3066" s="5" t="s">
        <v>166</v>
      </c>
      <c r="L3066" s="5" t="s">
        <v>166</v>
      </c>
    </row>
    <row r="3067" spans="1:12">
      <c r="A3067" s="21"/>
      <c r="B3067" s="20"/>
      <c r="C3067" s="20"/>
      <c r="D3067" s="20"/>
      <c r="E3067" s="39"/>
      <c r="F3067" s="40"/>
      <c r="G3067" s="40"/>
      <c r="H3067" s="40"/>
      <c r="I3067" s="40"/>
      <c r="J3067" s="32"/>
      <c r="K3067" s="32"/>
      <c r="L3067" s="32"/>
    </row>
    <row r="3068" spans="1:12">
      <c r="A3068" s="66" t="s">
        <v>651</v>
      </c>
      <c r="B3068" s="69" t="s">
        <v>19</v>
      </c>
      <c r="C3068" s="54" t="s">
        <v>3</v>
      </c>
      <c r="D3068" s="11" t="s">
        <v>1</v>
      </c>
      <c r="E3068" s="38">
        <f>E3069+E3071+E3073+E3075+E3076</f>
        <v>40</v>
      </c>
      <c r="F3068" s="38" t="s">
        <v>166</v>
      </c>
      <c r="G3068" s="38" t="s">
        <v>166</v>
      </c>
      <c r="H3068" s="38" t="s">
        <v>166</v>
      </c>
      <c r="I3068" s="38">
        <f>I3069+I3071+I3073+I3075+I3076</f>
        <v>0</v>
      </c>
      <c r="J3068" s="5">
        <v>0</v>
      </c>
      <c r="K3068" s="5" t="s">
        <v>166</v>
      </c>
      <c r="L3068" s="5" t="s">
        <v>166</v>
      </c>
    </row>
    <row r="3069" spans="1:12">
      <c r="A3069" s="66"/>
      <c r="B3069" s="69"/>
      <c r="C3069" s="55"/>
      <c r="D3069" s="12" t="s">
        <v>2</v>
      </c>
      <c r="E3069" s="38">
        <f>E3078+E3087+E3096+E3105</f>
        <v>40</v>
      </c>
      <c r="F3069" s="38">
        <f t="shared" ref="F3069:I3069" si="681">F3078+F3087+F3096+F3105</f>
        <v>40</v>
      </c>
      <c r="G3069" s="38">
        <f t="shared" si="681"/>
        <v>36</v>
      </c>
      <c r="H3069" s="38">
        <f t="shared" si="681"/>
        <v>0</v>
      </c>
      <c r="I3069" s="38">
        <f t="shared" si="681"/>
        <v>0</v>
      </c>
      <c r="J3069" s="5">
        <v>0</v>
      </c>
      <c r="K3069" s="5">
        <v>0</v>
      </c>
      <c r="L3069" s="5">
        <v>0</v>
      </c>
    </row>
    <row r="3070" spans="1:12" ht="37.5">
      <c r="A3070" s="66"/>
      <c r="B3070" s="69"/>
      <c r="C3070" s="55"/>
      <c r="D3070" s="12" t="s">
        <v>153</v>
      </c>
      <c r="E3070" s="38">
        <f t="shared" ref="E3070:I3076" si="682">E3079+E3088+E3097+E3106</f>
        <v>0</v>
      </c>
      <c r="F3070" s="38">
        <f t="shared" si="682"/>
        <v>0</v>
      </c>
      <c r="G3070" s="38">
        <f t="shared" si="682"/>
        <v>0</v>
      </c>
      <c r="H3070" s="38">
        <f t="shared" si="682"/>
        <v>0</v>
      </c>
      <c r="I3070" s="38">
        <f t="shared" si="682"/>
        <v>0</v>
      </c>
      <c r="J3070" s="5">
        <v>0</v>
      </c>
      <c r="K3070" s="5">
        <v>0</v>
      </c>
      <c r="L3070" s="5">
        <v>0</v>
      </c>
    </row>
    <row r="3071" spans="1:12" ht="37.5">
      <c r="A3071" s="66"/>
      <c r="B3071" s="69"/>
      <c r="C3071" s="55"/>
      <c r="D3071" s="12" t="s">
        <v>6</v>
      </c>
      <c r="E3071" s="38">
        <f t="shared" si="682"/>
        <v>0</v>
      </c>
      <c r="F3071" s="38">
        <f t="shared" si="682"/>
        <v>0</v>
      </c>
      <c r="G3071" s="38">
        <f t="shared" si="682"/>
        <v>0</v>
      </c>
      <c r="H3071" s="38">
        <f t="shared" si="682"/>
        <v>0</v>
      </c>
      <c r="I3071" s="38">
        <f t="shared" si="682"/>
        <v>0</v>
      </c>
      <c r="J3071" s="5">
        <v>0</v>
      </c>
      <c r="K3071" s="5">
        <v>0</v>
      </c>
      <c r="L3071" s="5">
        <v>0</v>
      </c>
    </row>
    <row r="3072" spans="1:12" ht="56.25">
      <c r="A3072" s="66"/>
      <c r="B3072" s="69"/>
      <c r="C3072" s="55"/>
      <c r="D3072" s="13" t="s">
        <v>154</v>
      </c>
      <c r="E3072" s="38">
        <f t="shared" si="682"/>
        <v>0</v>
      </c>
      <c r="F3072" s="38">
        <f t="shared" si="682"/>
        <v>0</v>
      </c>
      <c r="G3072" s="38">
        <f t="shared" si="682"/>
        <v>0</v>
      </c>
      <c r="H3072" s="38">
        <f t="shared" si="682"/>
        <v>0</v>
      </c>
      <c r="I3072" s="38">
        <f t="shared" si="682"/>
        <v>0</v>
      </c>
      <c r="J3072" s="5">
        <v>0</v>
      </c>
      <c r="K3072" s="5">
        <v>0</v>
      </c>
      <c r="L3072" s="5">
        <v>0</v>
      </c>
    </row>
    <row r="3073" spans="1:12" ht="75">
      <c r="A3073" s="66"/>
      <c r="B3073" s="69"/>
      <c r="C3073" s="55"/>
      <c r="D3073" s="13" t="s">
        <v>159</v>
      </c>
      <c r="E3073" s="38">
        <f t="shared" si="682"/>
        <v>0</v>
      </c>
      <c r="F3073" s="38">
        <f t="shared" si="682"/>
        <v>0</v>
      </c>
      <c r="G3073" s="38">
        <f t="shared" si="682"/>
        <v>0</v>
      </c>
      <c r="H3073" s="38">
        <f t="shared" si="682"/>
        <v>0</v>
      </c>
      <c r="I3073" s="38">
        <f t="shared" si="682"/>
        <v>0</v>
      </c>
      <c r="J3073" s="5">
        <v>0</v>
      </c>
      <c r="K3073" s="5">
        <v>0</v>
      </c>
      <c r="L3073" s="5">
        <v>0</v>
      </c>
    </row>
    <row r="3074" spans="1:12" ht="56.25">
      <c r="A3074" s="66"/>
      <c r="B3074" s="69"/>
      <c r="C3074" s="55"/>
      <c r="D3074" s="13" t="s">
        <v>154</v>
      </c>
      <c r="E3074" s="38">
        <f t="shared" si="682"/>
        <v>0</v>
      </c>
      <c r="F3074" s="38">
        <f t="shared" si="682"/>
        <v>0</v>
      </c>
      <c r="G3074" s="38">
        <f t="shared" si="682"/>
        <v>0</v>
      </c>
      <c r="H3074" s="38">
        <f t="shared" si="682"/>
        <v>0</v>
      </c>
      <c r="I3074" s="38">
        <f t="shared" si="682"/>
        <v>0</v>
      </c>
      <c r="J3074" s="5">
        <v>0</v>
      </c>
      <c r="K3074" s="5">
        <v>0</v>
      </c>
      <c r="L3074" s="5">
        <v>0</v>
      </c>
    </row>
    <row r="3075" spans="1:12">
      <c r="A3075" s="66"/>
      <c r="B3075" s="69"/>
      <c r="C3075" s="55"/>
      <c r="D3075" s="12" t="s">
        <v>162</v>
      </c>
      <c r="E3075" s="38">
        <f t="shared" si="682"/>
        <v>0</v>
      </c>
      <c r="F3075" s="38" t="s">
        <v>166</v>
      </c>
      <c r="G3075" s="38" t="s">
        <v>166</v>
      </c>
      <c r="H3075" s="38" t="s">
        <v>166</v>
      </c>
      <c r="I3075" s="38">
        <f t="shared" si="682"/>
        <v>0</v>
      </c>
      <c r="J3075" s="5">
        <v>0</v>
      </c>
      <c r="K3075" s="5" t="s">
        <v>166</v>
      </c>
      <c r="L3075" s="5" t="s">
        <v>166</v>
      </c>
    </row>
    <row r="3076" spans="1:12" ht="37.5">
      <c r="A3076" s="67"/>
      <c r="B3076" s="70"/>
      <c r="C3076" s="56"/>
      <c r="D3076" s="12" t="s">
        <v>163</v>
      </c>
      <c r="E3076" s="38">
        <f t="shared" si="682"/>
        <v>0</v>
      </c>
      <c r="F3076" s="38" t="s">
        <v>166</v>
      </c>
      <c r="G3076" s="38" t="s">
        <v>166</v>
      </c>
      <c r="H3076" s="38" t="s">
        <v>166</v>
      </c>
      <c r="I3076" s="38">
        <f t="shared" si="682"/>
        <v>0</v>
      </c>
      <c r="J3076" s="5">
        <v>0</v>
      </c>
      <c r="K3076" s="5" t="s">
        <v>166</v>
      </c>
      <c r="L3076" s="5" t="s">
        <v>166</v>
      </c>
    </row>
    <row r="3077" spans="1:12">
      <c r="A3077" s="65" t="s">
        <v>652</v>
      </c>
      <c r="B3077" s="68" t="s">
        <v>122</v>
      </c>
      <c r="C3077" s="54" t="s">
        <v>3</v>
      </c>
      <c r="D3077" s="11" t="s">
        <v>1</v>
      </c>
      <c r="E3077" s="38">
        <f>E3078+E3080+E3082+E3084+E3085</f>
        <v>0</v>
      </c>
      <c r="F3077" s="38" t="s">
        <v>166</v>
      </c>
      <c r="G3077" s="38" t="s">
        <v>166</v>
      </c>
      <c r="H3077" s="38" t="s">
        <v>166</v>
      </c>
      <c r="I3077" s="38">
        <f>I3078+I3080+I3082+I3084+I3085</f>
        <v>0</v>
      </c>
      <c r="J3077" s="5">
        <v>0</v>
      </c>
      <c r="K3077" s="5" t="s">
        <v>166</v>
      </c>
      <c r="L3077" s="5" t="s">
        <v>166</v>
      </c>
    </row>
    <row r="3078" spans="1:12">
      <c r="A3078" s="66"/>
      <c r="B3078" s="69"/>
      <c r="C3078" s="55"/>
      <c r="D3078" s="12" t="s">
        <v>2</v>
      </c>
      <c r="E3078" s="38">
        <v>0</v>
      </c>
      <c r="F3078" s="38">
        <v>0</v>
      </c>
      <c r="G3078" s="38">
        <v>0</v>
      </c>
      <c r="H3078" s="38">
        <v>0</v>
      </c>
      <c r="I3078" s="38">
        <v>0</v>
      </c>
      <c r="J3078" s="5">
        <v>0</v>
      </c>
      <c r="K3078" s="5">
        <v>0</v>
      </c>
      <c r="L3078" s="5">
        <v>0</v>
      </c>
    </row>
    <row r="3079" spans="1:12" ht="37.5">
      <c r="A3079" s="66"/>
      <c r="B3079" s="69"/>
      <c r="C3079" s="55"/>
      <c r="D3079" s="12" t="s">
        <v>153</v>
      </c>
      <c r="E3079" s="38">
        <v>0</v>
      </c>
      <c r="F3079" s="38">
        <v>0</v>
      </c>
      <c r="G3079" s="38">
        <v>0</v>
      </c>
      <c r="H3079" s="38">
        <v>0</v>
      </c>
      <c r="I3079" s="38">
        <v>0</v>
      </c>
      <c r="J3079" s="5">
        <v>0</v>
      </c>
      <c r="K3079" s="5">
        <v>0</v>
      </c>
      <c r="L3079" s="5">
        <v>0</v>
      </c>
    </row>
    <row r="3080" spans="1:12" ht="37.5">
      <c r="A3080" s="66"/>
      <c r="B3080" s="69"/>
      <c r="C3080" s="55"/>
      <c r="D3080" s="12" t="s">
        <v>6</v>
      </c>
      <c r="E3080" s="38">
        <v>0</v>
      </c>
      <c r="F3080" s="38">
        <v>0</v>
      </c>
      <c r="G3080" s="38">
        <v>0</v>
      </c>
      <c r="H3080" s="38">
        <v>0</v>
      </c>
      <c r="I3080" s="38">
        <v>0</v>
      </c>
      <c r="J3080" s="5">
        <v>0</v>
      </c>
      <c r="K3080" s="5">
        <v>0</v>
      </c>
      <c r="L3080" s="5">
        <v>0</v>
      </c>
    </row>
    <row r="3081" spans="1:12" ht="56.25">
      <c r="A3081" s="66"/>
      <c r="B3081" s="69"/>
      <c r="C3081" s="55"/>
      <c r="D3081" s="13" t="s">
        <v>154</v>
      </c>
      <c r="E3081" s="38">
        <v>0</v>
      </c>
      <c r="F3081" s="38">
        <v>0</v>
      </c>
      <c r="G3081" s="38">
        <v>0</v>
      </c>
      <c r="H3081" s="38">
        <v>0</v>
      </c>
      <c r="I3081" s="38">
        <v>0</v>
      </c>
      <c r="J3081" s="5">
        <v>0</v>
      </c>
      <c r="K3081" s="5">
        <v>0</v>
      </c>
      <c r="L3081" s="5">
        <v>0</v>
      </c>
    </row>
    <row r="3082" spans="1:12" ht="75">
      <c r="A3082" s="66"/>
      <c r="B3082" s="69"/>
      <c r="C3082" s="55"/>
      <c r="D3082" s="13" t="s">
        <v>159</v>
      </c>
      <c r="E3082" s="38">
        <v>0</v>
      </c>
      <c r="F3082" s="38">
        <v>0</v>
      </c>
      <c r="G3082" s="38">
        <v>0</v>
      </c>
      <c r="H3082" s="38">
        <v>0</v>
      </c>
      <c r="I3082" s="38">
        <v>0</v>
      </c>
      <c r="J3082" s="5">
        <v>0</v>
      </c>
      <c r="K3082" s="5">
        <v>0</v>
      </c>
      <c r="L3082" s="5">
        <v>0</v>
      </c>
    </row>
    <row r="3083" spans="1:12" ht="56.25">
      <c r="A3083" s="66"/>
      <c r="B3083" s="69"/>
      <c r="C3083" s="55"/>
      <c r="D3083" s="13" t="s">
        <v>154</v>
      </c>
      <c r="E3083" s="38">
        <v>0</v>
      </c>
      <c r="F3083" s="38">
        <v>0</v>
      </c>
      <c r="G3083" s="38">
        <v>0</v>
      </c>
      <c r="H3083" s="38">
        <v>0</v>
      </c>
      <c r="I3083" s="38">
        <v>0</v>
      </c>
      <c r="J3083" s="5">
        <v>0</v>
      </c>
      <c r="K3083" s="5">
        <v>0</v>
      </c>
      <c r="L3083" s="5">
        <v>0</v>
      </c>
    </row>
    <row r="3084" spans="1:12">
      <c r="A3084" s="66"/>
      <c r="B3084" s="69"/>
      <c r="C3084" s="55"/>
      <c r="D3084" s="12" t="s">
        <v>162</v>
      </c>
      <c r="E3084" s="38">
        <v>0</v>
      </c>
      <c r="F3084" s="38" t="s">
        <v>166</v>
      </c>
      <c r="G3084" s="38" t="s">
        <v>166</v>
      </c>
      <c r="H3084" s="38" t="s">
        <v>166</v>
      </c>
      <c r="I3084" s="38">
        <v>0</v>
      </c>
      <c r="J3084" s="5">
        <v>0</v>
      </c>
      <c r="K3084" s="5" t="s">
        <v>166</v>
      </c>
      <c r="L3084" s="5" t="s">
        <v>166</v>
      </c>
    </row>
    <row r="3085" spans="1:12" ht="37.5">
      <c r="A3085" s="67"/>
      <c r="B3085" s="70"/>
      <c r="C3085" s="56"/>
      <c r="D3085" s="12" t="s">
        <v>163</v>
      </c>
      <c r="E3085" s="38">
        <v>0</v>
      </c>
      <c r="F3085" s="38" t="s">
        <v>166</v>
      </c>
      <c r="G3085" s="38" t="s">
        <v>166</v>
      </c>
      <c r="H3085" s="38" t="s">
        <v>166</v>
      </c>
      <c r="I3085" s="38">
        <v>0</v>
      </c>
      <c r="J3085" s="5">
        <v>0</v>
      </c>
      <c r="K3085" s="5" t="s">
        <v>166</v>
      </c>
      <c r="L3085" s="5" t="s">
        <v>166</v>
      </c>
    </row>
    <row r="3086" spans="1:12">
      <c r="A3086" s="65" t="s">
        <v>653</v>
      </c>
      <c r="B3086" s="68" t="s">
        <v>123</v>
      </c>
      <c r="C3086" s="54" t="s">
        <v>3</v>
      </c>
      <c r="D3086" s="11" t="s">
        <v>1</v>
      </c>
      <c r="E3086" s="38">
        <f>E3087+E3089+E3091+E3093+E3094</f>
        <v>0</v>
      </c>
      <c r="F3086" s="38" t="s">
        <v>166</v>
      </c>
      <c r="G3086" s="38" t="s">
        <v>166</v>
      </c>
      <c r="H3086" s="38" t="s">
        <v>166</v>
      </c>
      <c r="I3086" s="38">
        <f>I3087+I3089+I3091+I3093+I3094</f>
        <v>0</v>
      </c>
      <c r="J3086" s="5">
        <v>0</v>
      </c>
      <c r="K3086" s="5" t="s">
        <v>166</v>
      </c>
      <c r="L3086" s="5" t="s">
        <v>166</v>
      </c>
    </row>
    <row r="3087" spans="1:12">
      <c r="A3087" s="66"/>
      <c r="B3087" s="69"/>
      <c r="C3087" s="55"/>
      <c r="D3087" s="12" t="s">
        <v>2</v>
      </c>
      <c r="E3087" s="38">
        <v>0</v>
      </c>
      <c r="F3087" s="38">
        <v>0</v>
      </c>
      <c r="G3087" s="38">
        <v>0</v>
      </c>
      <c r="H3087" s="38">
        <v>0</v>
      </c>
      <c r="I3087" s="38">
        <v>0</v>
      </c>
      <c r="J3087" s="5">
        <v>0</v>
      </c>
      <c r="K3087" s="5">
        <v>0</v>
      </c>
      <c r="L3087" s="5">
        <v>0</v>
      </c>
    </row>
    <row r="3088" spans="1:12" ht="37.5">
      <c r="A3088" s="66"/>
      <c r="B3088" s="69"/>
      <c r="C3088" s="55"/>
      <c r="D3088" s="12" t="s">
        <v>153</v>
      </c>
      <c r="E3088" s="38">
        <v>0</v>
      </c>
      <c r="F3088" s="38">
        <v>0</v>
      </c>
      <c r="G3088" s="38">
        <v>0</v>
      </c>
      <c r="H3088" s="38">
        <v>0</v>
      </c>
      <c r="I3088" s="38">
        <v>0</v>
      </c>
      <c r="J3088" s="5">
        <v>0</v>
      </c>
      <c r="K3088" s="5">
        <v>0</v>
      </c>
      <c r="L3088" s="5">
        <v>0</v>
      </c>
    </row>
    <row r="3089" spans="1:12" ht="37.5">
      <c r="A3089" s="66"/>
      <c r="B3089" s="69"/>
      <c r="C3089" s="55"/>
      <c r="D3089" s="12" t="s">
        <v>6</v>
      </c>
      <c r="E3089" s="38">
        <v>0</v>
      </c>
      <c r="F3089" s="38">
        <v>0</v>
      </c>
      <c r="G3089" s="38">
        <v>0</v>
      </c>
      <c r="H3089" s="38">
        <v>0</v>
      </c>
      <c r="I3089" s="38">
        <v>0</v>
      </c>
      <c r="J3089" s="5">
        <v>0</v>
      </c>
      <c r="K3089" s="5">
        <v>0</v>
      </c>
      <c r="L3089" s="5">
        <v>0</v>
      </c>
    </row>
    <row r="3090" spans="1:12" ht="56.25">
      <c r="A3090" s="66"/>
      <c r="B3090" s="69"/>
      <c r="C3090" s="55"/>
      <c r="D3090" s="13" t="s">
        <v>154</v>
      </c>
      <c r="E3090" s="38">
        <v>0</v>
      </c>
      <c r="F3090" s="38">
        <v>0</v>
      </c>
      <c r="G3090" s="38">
        <v>0</v>
      </c>
      <c r="H3090" s="38">
        <v>0</v>
      </c>
      <c r="I3090" s="38">
        <v>0</v>
      </c>
      <c r="J3090" s="5">
        <v>0</v>
      </c>
      <c r="K3090" s="5">
        <v>0</v>
      </c>
      <c r="L3090" s="5">
        <v>0</v>
      </c>
    </row>
    <row r="3091" spans="1:12" ht="75">
      <c r="A3091" s="66"/>
      <c r="B3091" s="69"/>
      <c r="C3091" s="55"/>
      <c r="D3091" s="13" t="s">
        <v>159</v>
      </c>
      <c r="E3091" s="38">
        <v>0</v>
      </c>
      <c r="F3091" s="38">
        <v>0</v>
      </c>
      <c r="G3091" s="38">
        <v>0</v>
      </c>
      <c r="H3091" s="38">
        <v>0</v>
      </c>
      <c r="I3091" s="38">
        <v>0</v>
      </c>
      <c r="J3091" s="5">
        <v>0</v>
      </c>
      <c r="K3091" s="5">
        <v>0</v>
      </c>
      <c r="L3091" s="5">
        <v>0</v>
      </c>
    </row>
    <row r="3092" spans="1:12" ht="56.25">
      <c r="A3092" s="66"/>
      <c r="B3092" s="69"/>
      <c r="C3092" s="55"/>
      <c r="D3092" s="13" t="s">
        <v>154</v>
      </c>
      <c r="E3092" s="38">
        <v>0</v>
      </c>
      <c r="F3092" s="38">
        <v>0</v>
      </c>
      <c r="G3092" s="38">
        <v>0</v>
      </c>
      <c r="H3092" s="38">
        <v>0</v>
      </c>
      <c r="I3092" s="38">
        <v>0</v>
      </c>
      <c r="J3092" s="5">
        <v>0</v>
      </c>
      <c r="K3092" s="5">
        <v>0</v>
      </c>
      <c r="L3092" s="5">
        <v>0</v>
      </c>
    </row>
    <row r="3093" spans="1:12">
      <c r="A3093" s="66"/>
      <c r="B3093" s="69"/>
      <c r="C3093" s="55"/>
      <c r="D3093" s="12" t="s">
        <v>162</v>
      </c>
      <c r="E3093" s="38">
        <v>0</v>
      </c>
      <c r="F3093" s="38" t="s">
        <v>166</v>
      </c>
      <c r="G3093" s="38" t="s">
        <v>166</v>
      </c>
      <c r="H3093" s="38" t="s">
        <v>166</v>
      </c>
      <c r="I3093" s="38">
        <v>0</v>
      </c>
      <c r="J3093" s="5">
        <v>0</v>
      </c>
      <c r="K3093" s="5" t="s">
        <v>166</v>
      </c>
      <c r="L3093" s="5" t="s">
        <v>166</v>
      </c>
    </row>
    <row r="3094" spans="1:12" ht="37.5">
      <c r="A3094" s="67"/>
      <c r="B3094" s="70"/>
      <c r="C3094" s="56"/>
      <c r="D3094" s="12" t="s">
        <v>163</v>
      </c>
      <c r="E3094" s="38">
        <v>0</v>
      </c>
      <c r="F3094" s="38" t="s">
        <v>166</v>
      </c>
      <c r="G3094" s="38" t="s">
        <v>166</v>
      </c>
      <c r="H3094" s="38" t="s">
        <v>166</v>
      </c>
      <c r="I3094" s="38">
        <v>0</v>
      </c>
      <c r="J3094" s="5">
        <v>0</v>
      </c>
      <c r="K3094" s="5" t="s">
        <v>166</v>
      </c>
      <c r="L3094" s="5" t="s">
        <v>166</v>
      </c>
    </row>
    <row r="3095" spans="1:12">
      <c r="A3095" s="65" t="s">
        <v>654</v>
      </c>
      <c r="B3095" s="68" t="s">
        <v>124</v>
      </c>
      <c r="C3095" s="54" t="s">
        <v>3</v>
      </c>
      <c r="D3095" s="11" t="s">
        <v>1</v>
      </c>
      <c r="E3095" s="38">
        <f>E3096+E3098+E3100+E3102+E3103</f>
        <v>0</v>
      </c>
      <c r="F3095" s="38" t="s">
        <v>166</v>
      </c>
      <c r="G3095" s="38" t="s">
        <v>166</v>
      </c>
      <c r="H3095" s="38" t="s">
        <v>166</v>
      </c>
      <c r="I3095" s="38">
        <f>I3096+I3098+I3100+I3102+I3103</f>
        <v>0</v>
      </c>
      <c r="J3095" s="5">
        <v>0</v>
      </c>
      <c r="K3095" s="5" t="s">
        <v>166</v>
      </c>
      <c r="L3095" s="5" t="s">
        <v>166</v>
      </c>
    </row>
    <row r="3096" spans="1:12">
      <c r="A3096" s="66"/>
      <c r="B3096" s="69"/>
      <c r="C3096" s="55"/>
      <c r="D3096" s="12" t="s">
        <v>2</v>
      </c>
      <c r="E3096" s="38">
        <v>0</v>
      </c>
      <c r="F3096" s="38">
        <v>0</v>
      </c>
      <c r="G3096" s="38">
        <v>0</v>
      </c>
      <c r="H3096" s="38">
        <v>0</v>
      </c>
      <c r="I3096" s="38">
        <v>0</v>
      </c>
      <c r="J3096" s="5">
        <v>0</v>
      </c>
      <c r="K3096" s="5">
        <v>0</v>
      </c>
      <c r="L3096" s="5">
        <v>0</v>
      </c>
    </row>
    <row r="3097" spans="1:12" ht="37.5">
      <c r="A3097" s="66"/>
      <c r="B3097" s="69"/>
      <c r="C3097" s="55"/>
      <c r="D3097" s="12" t="s">
        <v>153</v>
      </c>
      <c r="E3097" s="38">
        <v>0</v>
      </c>
      <c r="F3097" s="38">
        <v>0</v>
      </c>
      <c r="G3097" s="38">
        <v>0</v>
      </c>
      <c r="H3097" s="38">
        <v>0</v>
      </c>
      <c r="I3097" s="38">
        <v>0</v>
      </c>
      <c r="J3097" s="5">
        <v>0</v>
      </c>
      <c r="K3097" s="5">
        <v>0</v>
      </c>
      <c r="L3097" s="5">
        <v>0</v>
      </c>
    </row>
    <row r="3098" spans="1:12" ht="37.5">
      <c r="A3098" s="66"/>
      <c r="B3098" s="69"/>
      <c r="C3098" s="55"/>
      <c r="D3098" s="12" t="s">
        <v>6</v>
      </c>
      <c r="E3098" s="38">
        <v>0</v>
      </c>
      <c r="F3098" s="38">
        <v>0</v>
      </c>
      <c r="G3098" s="38">
        <v>0</v>
      </c>
      <c r="H3098" s="38">
        <v>0</v>
      </c>
      <c r="I3098" s="38">
        <v>0</v>
      </c>
      <c r="J3098" s="5">
        <v>0</v>
      </c>
      <c r="K3098" s="5">
        <v>0</v>
      </c>
      <c r="L3098" s="5">
        <v>0</v>
      </c>
    </row>
    <row r="3099" spans="1:12" ht="56.25">
      <c r="A3099" s="66"/>
      <c r="B3099" s="69"/>
      <c r="C3099" s="55"/>
      <c r="D3099" s="13" t="s">
        <v>154</v>
      </c>
      <c r="E3099" s="38">
        <v>0</v>
      </c>
      <c r="F3099" s="38">
        <v>0</v>
      </c>
      <c r="G3099" s="38">
        <v>0</v>
      </c>
      <c r="H3099" s="38">
        <v>0</v>
      </c>
      <c r="I3099" s="38">
        <v>0</v>
      </c>
      <c r="J3099" s="5">
        <v>0</v>
      </c>
      <c r="K3099" s="5">
        <v>0</v>
      </c>
      <c r="L3099" s="5">
        <v>0</v>
      </c>
    </row>
    <row r="3100" spans="1:12" ht="75">
      <c r="A3100" s="66"/>
      <c r="B3100" s="69"/>
      <c r="C3100" s="55"/>
      <c r="D3100" s="13" t="s">
        <v>159</v>
      </c>
      <c r="E3100" s="38">
        <v>0</v>
      </c>
      <c r="F3100" s="38">
        <v>0</v>
      </c>
      <c r="G3100" s="38">
        <v>0</v>
      </c>
      <c r="H3100" s="38">
        <v>0</v>
      </c>
      <c r="I3100" s="38">
        <v>0</v>
      </c>
      <c r="J3100" s="5">
        <v>0</v>
      </c>
      <c r="K3100" s="5">
        <v>0</v>
      </c>
      <c r="L3100" s="5">
        <v>0</v>
      </c>
    </row>
    <row r="3101" spans="1:12" ht="56.25">
      <c r="A3101" s="66"/>
      <c r="B3101" s="69"/>
      <c r="C3101" s="55"/>
      <c r="D3101" s="13" t="s">
        <v>154</v>
      </c>
      <c r="E3101" s="38">
        <v>0</v>
      </c>
      <c r="F3101" s="38">
        <v>0</v>
      </c>
      <c r="G3101" s="38">
        <v>0</v>
      </c>
      <c r="H3101" s="38">
        <v>0</v>
      </c>
      <c r="I3101" s="38">
        <v>0</v>
      </c>
      <c r="J3101" s="5">
        <v>0</v>
      </c>
      <c r="K3101" s="5">
        <v>0</v>
      </c>
      <c r="L3101" s="5">
        <v>0</v>
      </c>
    </row>
    <row r="3102" spans="1:12">
      <c r="A3102" s="66"/>
      <c r="B3102" s="69"/>
      <c r="C3102" s="55"/>
      <c r="D3102" s="12" t="s">
        <v>162</v>
      </c>
      <c r="E3102" s="38">
        <v>0</v>
      </c>
      <c r="F3102" s="38" t="s">
        <v>166</v>
      </c>
      <c r="G3102" s="38" t="s">
        <v>166</v>
      </c>
      <c r="H3102" s="38" t="s">
        <v>166</v>
      </c>
      <c r="I3102" s="38">
        <v>0</v>
      </c>
      <c r="J3102" s="5">
        <v>0</v>
      </c>
      <c r="K3102" s="5" t="s">
        <v>166</v>
      </c>
      <c r="L3102" s="5" t="s">
        <v>166</v>
      </c>
    </row>
    <row r="3103" spans="1:12" ht="37.5">
      <c r="A3103" s="67"/>
      <c r="B3103" s="70"/>
      <c r="C3103" s="56"/>
      <c r="D3103" s="12" t="s">
        <v>163</v>
      </c>
      <c r="E3103" s="38">
        <v>0</v>
      </c>
      <c r="F3103" s="38" t="s">
        <v>166</v>
      </c>
      <c r="G3103" s="38" t="s">
        <v>166</v>
      </c>
      <c r="H3103" s="38" t="s">
        <v>166</v>
      </c>
      <c r="I3103" s="38">
        <v>0</v>
      </c>
      <c r="J3103" s="5">
        <v>0</v>
      </c>
      <c r="K3103" s="5" t="s">
        <v>166</v>
      </c>
      <c r="L3103" s="5" t="s">
        <v>166</v>
      </c>
    </row>
    <row r="3104" spans="1:12">
      <c r="A3104" s="65" t="s">
        <v>655</v>
      </c>
      <c r="B3104" s="68" t="s">
        <v>125</v>
      </c>
      <c r="C3104" s="54" t="s">
        <v>3</v>
      </c>
      <c r="D3104" s="11" t="s">
        <v>1</v>
      </c>
      <c r="E3104" s="38">
        <f>E3105+E3107+E3109+E3111+E3112</f>
        <v>40</v>
      </c>
      <c r="F3104" s="38" t="s">
        <v>166</v>
      </c>
      <c r="G3104" s="38" t="s">
        <v>166</v>
      </c>
      <c r="H3104" s="38" t="s">
        <v>166</v>
      </c>
      <c r="I3104" s="38">
        <f>I3105+I3107+I3109+I3111+I3112</f>
        <v>0</v>
      </c>
      <c r="J3104" s="5">
        <v>0</v>
      </c>
      <c r="K3104" s="5" t="s">
        <v>166</v>
      </c>
      <c r="L3104" s="5" t="s">
        <v>166</v>
      </c>
    </row>
    <row r="3105" spans="1:12">
      <c r="A3105" s="66"/>
      <c r="B3105" s="69"/>
      <c r="C3105" s="55"/>
      <c r="D3105" s="12" t="s">
        <v>2</v>
      </c>
      <c r="E3105" s="38">
        <v>40</v>
      </c>
      <c r="F3105" s="38">
        <v>40</v>
      </c>
      <c r="G3105" s="40">
        <v>36</v>
      </c>
      <c r="H3105" s="40"/>
      <c r="I3105" s="40"/>
      <c r="J3105" s="5">
        <v>0</v>
      </c>
      <c r="K3105" s="5">
        <v>0</v>
      </c>
      <c r="L3105" s="5">
        <v>0</v>
      </c>
    </row>
    <row r="3106" spans="1:12" ht="37.5">
      <c r="A3106" s="66"/>
      <c r="B3106" s="69"/>
      <c r="C3106" s="55"/>
      <c r="D3106" s="12" t="s">
        <v>153</v>
      </c>
      <c r="E3106" s="38">
        <v>0</v>
      </c>
      <c r="F3106" s="38">
        <v>0</v>
      </c>
      <c r="G3106" s="38">
        <v>0</v>
      </c>
      <c r="H3106" s="38">
        <v>0</v>
      </c>
      <c r="I3106" s="38">
        <v>0</v>
      </c>
      <c r="J3106" s="5">
        <v>0</v>
      </c>
      <c r="K3106" s="5">
        <v>0</v>
      </c>
      <c r="L3106" s="5">
        <v>0</v>
      </c>
    </row>
    <row r="3107" spans="1:12" ht="37.5">
      <c r="A3107" s="66"/>
      <c r="B3107" s="69"/>
      <c r="C3107" s="55"/>
      <c r="D3107" s="12" t="s">
        <v>6</v>
      </c>
      <c r="E3107" s="38">
        <v>0</v>
      </c>
      <c r="F3107" s="38">
        <v>0</v>
      </c>
      <c r="G3107" s="38">
        <v>0</v>
      </c>
      <c r="H3107" s="38">
        <v>0</v>
      </c>
      <c r="I3107" s="38">
        <v>0</v>
      </c>
      <c r="J3107" s="5">
        <v>0</v>
      </c>
      <c r="K3107" s="5">
        <v>0</v>
      </c>
      <c r="L3107" s="5">
        <v>0</v>
      </c>
    </row>
    <row r="3108" spans="1:12" ht="56.25">
      <c r="A3108" s="66"/>
      <c r="B3108" s="69"/>
      <c r="C3108" s="55"/>
      <c r="D3108" s="13" t="s">
        <v>154</v>
      </c>
      <c r="E3108" s="38">
        <v>0</v>
      </c>
      <c r="F3108" s="38">
        <v>0</v>
      </c>
      <c r="G3108" s="38">
        <v>0</v>
      </c>
      <c r="H3108" s="38">
        <v>0</v>
      </c>
      <c r="I3108" s="38">
        <v>0</v>
      </c>
      <c r="J3108" s="5">
        <v>0</v>
      </c>
      <c r="K3108" s="5">
        <v>0</v>
      </c>
      <c r="L3108" s="5">
        <v>0</v>
      </c>
    </row>
    <row r="3109" spans="1:12" ht="75">
      <c r="A3109" s="66"/>
      <c r="B3109" s="69"/>
      <c r="C3109" s="55"/>
      <c r="D3109" s="13" t="s">
        <v>159</v>
      </c>
      <c r="E3109" s="38">
        <v>0</v>
      </c>
      <c r="F3109" s="38">
        <v>0</v>
      </c>
      <c r="G3109" s="38">
        <v>0</v>
      </c>
      <c r="H3109" s="38">
        <v>0</v>
      </c>
      <c r="I3109" s="38">
        <v>0</v>
      </c>
      <c r="J3109" s="5">
        <v>0</v>
      </c>
      <c r="K3109" s="5">
        <v>0</v>
      </c>
      <c r="L3109" s="5">
        <v>0</v>
      </c>
    </row>
    <row r="3110" spans="1:12" ht="56.25">
      <c r="A3110" s="66"/>
      <c r="B3110" s="69"/>
      <c r="C3110" s="55"/>
      <c r="D3110" s="13" t="s">
        <v>154</v>
      </c>
      <c r="E3110" s="38">
        <v>0</v>
      </c>
      <c r="F3110" s="38">
        <v>0</v>
      </c>
      <c r="G3110" s="38">
        <v>0</v>
      </c>
      <c r="H3110" s="38">
        <v>0</v>
      </c>
      <c r="I3110" s="38">
        <v>0</v>
      </c>
      <c r="J3110" s="5">
        <v>0</v>
      </c>
      <c r="K3110" s="5">
        <v>0</v>
      </c>
      <c r="L3110" s="5">
        <v>0</v>
      </c>
    </row>
    <row r="3111" spans="1:12">
      <c r="A3111" s="66"/>
      <c r="B3111" s="69"/>
      <c r="C3111" s="55"/>
      <c r="D3111" s="12" t="s">
        <v>162</v>
      </c>
      <c r="E3111" s="38">
        <v>0</v>
      </c>
      <c r="F3111" s="38" t="s">
        <v>166</v>
      </c>
      <c r="G3111" s="38" t="s">
        <v>166</v>
      </c>
      <c r="H3111" s="38" t="s">
        <v>166</v>
      </c>
      <c r="I3111" s="38">
        <v>0</v>
      </c>
      <c r="J3111" s="5">
        <v>0</v>
      </c>
      <c r="K3111" s="5" t="s">
        <v>166</v>
      </c>
      <c r="L3111" s="5" t="s">
        <v>166</v>
      </c>
    </row>
    <row r="3112" spans="1:12" ht="37.5">
      <c r="A3112" s="67"/>
      <c r="B3112" s="70"/>
      <c r="C3112" s="56"/>
      <c r="D3112" s="12" t="s">
        <v>163</v>
      </c>
      <c r="E3112" s="38">
        <v>0</v>
      </c>
      <c r="F3112" s="38" t="s">
        <v>166</v>
      </c>
      <c r="G3112" s="38" t="s">
        <v>166</v>
      </c>
      <c r="H3112" s="38" t="s">
        <v>166</v>
      </c>
      <c r="I3112" s="38">
        <v>0</v>
      </c>
      <c r="J3112" s="5">
        <v>0</v>
      </c>
      <c r="K3112" s="5" t="s">
        <v>166</v>
      </c>
      <c r="L3112" s="5" t="s">
        <v>166</v>
      </c>
    </row>
    <row r="3113" spans="1:12">
      <c r="A3113" s="65" t="s">
        <v>656</v>
      </c>
      <c r="B3113" s="68" t="s">
        <v>20</v>
      </c>
      <c r="C3113" s="54" t="s">
        <v>3</v>
      </c>
      <c r="D3113" s="11" t="s">
        <v>1</v>
      </c>
      <c r="E3113" s="38">
        <f>E3114+E3116+E3118+E3120+E3121</f>
        <v>320</v>
      </c>
      <c r="F3113" s="38" t="s">
        <v>166</v>
      </c>
      <c r="G3113" s="38" t="s">
        <v>166</v>
      </c>
      <c r="H3113" s="38" t="s">
        <v>166</v>
      </c>
      <c r="I3113" s="38">
        <f>I3114+I3116+I3118+I3120+I3121</f>
        <v>0</v>
      </c>
      <c r="J3113" s="5">
        <v>0</v>
      </c>
      <c r="K3113" s="5" t="s">
        <v>166</v>
      </c>
      <c r="L3113" s="5" t="s">
        <v>166</v>
      </c>
    </row>
    <row r="3114" spans="1:12">
      <c r="A3114" s="66"/>
      <c r="B3114" s="69"/>
      <c r="C3114" s="55"/>
      <c r="D3114" s="12" t="s">
        <v>2</v>
      </c>
      <c r="E3114" s="38">
        <f>E3123+E3132+E3141+E3150</f>
        <v>320</v>
      </c>
      <c r="F3114" s="38">
        <f t="shared" ref="F3114:I3114" si="683">F3123+F3132+F3141+F3150</f>
        <v>320</v>
      </c>
      <c r="G3114" s="38">
        <f t="shared" si="683"/>
        <v>288</v>
      </c>
      <c r="H3114" s="38">
        <f t="shared" si="683"/>
        <v>0</v>
      </c>
      <c r="I3114" s="38">
        <f t="shared" si="683"/>
        <v>0</v>
      </c>
      <c r="J3114" s="5">
        <v>0</v>
      </c>
      <c r="K3114" s="5">
        <v>0</v>
      </c>
      <c r="L3114" s="5">
        <v>0</v>
      </c>
    </row>
    <row r="3115" spans="1:12" ht="37.5">
      <c r="A3115" s="66"/>
      <c r="B3115" s="69"/>
      <c r="C3115" s="55"/>
      <c r="D3115" s="12" t="s">
        <v>153</v>
      </c>
      <c r="E3115" s="38">
        <f t="shared" ref="E3115:I3121" si="684">E3124+E3133+E3142+E3151</f>
        <v>0</v>
      </c>
      <c r="F3115" s="38">
        <f t="shared" si="684"/>
        <v>0</v>
      </c>
      <c r="G3115" s="38">
        <f t="shared" si="684"/>
        <v>0</v>
      </c>
      <c r="H3115" s="38">
        <f t="shared" si="684"/>
        <v>0</v>
      </c>
      <c r="I3115" s="38">
        <f t="shared" si="684"/>
        <v>0</v>
      </c>
      <c r="J3115" s="5">
        <v>0</v>
      </c>
      <c r="K3115" s="5">
        <v>0</v>
      </c>
      <c r="L3115" s="5">
        <v>0</v>
      </c>
    </row>
    <row r="3116" spans="1:12" ht="37.5">
      <c r="A3116" s="66"/>
      <c r="B3116" s="69"/>
      <c r="C3116" s="55"/>
      <c r="D3116" s="12" t="s">
        <v>6</v>
      </c>
      <c r="E3116" s="38">
        <f t="shared" si="684"/>
        <v>0</v>
      </c>
      <c r="F3116" s="38">
        <f t="shared" si="684"/>
        <v>0</v>
      </c>
      <c r="G3116" s="38">
        <f t="shared" si="684"/>
        <v>0</v>
      </c>
      <c r="H3116" s="38">
        <f t="shared" si="684"/>
        <v>0</v>
      </c>
      <c r="I3116" s="38">
        <f t="shared" si="684"/>
        <v>0</v>
      </c>
      <c r="J3116" s="5">
        <v>0</v>
      </c>
      <c r="K3116" s="5">
        <v>0</v>
      </c>
      <c r="L3116" s="5">
        <v>0</v>
      </c>
    </row>
    <row r="3117" spans="1:12" ht="56.25">
      <c r="A3117" s="66"/>
      <c r="B3117" s="69"/>
      <c r="C3117" s="55"/>
      <c r="D3117" s="13" t="s">
        <v>154</v>
      </c>
      <c r="E3117" s="38">
        <f t="shared" si="684"/>
        <v>0</v>
      </c>
      <c r="F3117" s="38">
        <f t="shared" si="684"/>
        <v>0</v>
      </c>
      <c r="G3117" s="38">
        <f t="shared" si="684"/>
        <v>0</v>
      </c>
      <c r="H3117" s="38">
        <f t="shared" si="684"/>
        <v>0</v>
      </c>
      <c r="I3117" s="38">
        <f t="shared" si="684"/>
        <v>0</v>
      </c>
      <c r="J3117" s="5">
        <v>0</v>
      </c>
      <c r="K3117" s="5">
        <v>0</v>
      </c>
      <c r="L3117" s="5">
        <v>0</v>
      </c>
    </row>
    <row r="3118" spans="1:12" ht="75">
      <c r="A3118" s="66"/>
      <c r="B3118" s="69"/>
      <c r="C3118" s="55"/>
      <c r="D3118" s="13" t="s">
        <v>159</v>
      </c>
      <c r="E3118" s="38">
        <f t="shared" si="684"/>
        <v>0</v>
      </c>
      <c r="F3118" s="38">
        <f t="shared" si="684"/>
        <v>0</v>
      </c>
      <c r="G3118" s="38">
        <f t="shared" si="684"/>
        <v>0</v>
      </c>
      <c r="H3118" s="38">
        <f t="shared" si="684"/>
        <v>0</v>
      </c>
      <c r="I3118" s="38">
        <f t="shared" si="684"/>
        <v>0</v>
      </c>
      <c r="J3118" s="5">
        <v>0</v>
      </c>
      <c r="K3118" s="5">
        <v>0</v>
      </c>
      <c r="L3118" s="5">
        <v>0</v>
      </c>
    </row>
    <row r="3119" spans="1:12" ht="56.25">
      <c r="A3119" s="66"/>
      <c r="B3119" s="69"/>
      <c r="C3119" s="55"/>
      <c r="D3119" s="13" t="s">
        <v>154</v>
      </c>
      <c r="E3119" s="38">
        <f t="shared" si="684"/>
        <v>0</v>
      </c>
      <c r="F3119" s="38">
        <f t="shared" si="684"/>
        <v>0</v>
      </c>
      <c r="G3119" s="38">
        <f t="shared" si="684"/>
        <v>0</v>
      </c>
      <c r="H3119" s="38">
        <f t="shared" si="684"/>
        <v>0</v>
      </c>
      <c r="I3119" s="38">
        <f t="shared" si="684"/>
        <v>0</v>
      </c>
      <c r="J3119" s="5">
        <v>0</v>
      </c>
      <c r="K3119" s="5">
        <v>0</v>
      </c>
      <c r="L3119" s="5">
        <v>0</v>
      </c>
    </row>
    <row r="3120" spans="1:12">
      <c r="A3120" s="66"/>
      <c r="B3120" s="69"/>
      <c r="C3120" s="55"/>
      <c r="D3120" s="12" t="s">
        <v>162</v>
      </c>
      <c r="E3120" s="38">
        <f t="shared" si="684"/>
        <v>0</v>
      </c>
      <c r="F3120" s="38" t="s">
        <v>166</v>
      </c>
      <c r="G3120" s="38" t="s">
        <v>166</v>
      </c>
      <c r="H3120" s="38" t="s">
        <v>166</v>
      </c>
      <c r="I3120" s="38">
        <f t="shared" si="684"/>
        <v>0</v>
      </c>
      <c r="J3120" s="5">
        <v>0</v>
      </c>
      <c r="K3120" s="5" t="s">
        <v>166</v>
      </c>
      <c r="L3120" s="5" t="s">
        <v>166</v>
      </c>
    </row>
    <row r="3121" spans="1:12" ht="37.5">
      <c r="A3121" s="67"/>
      <c r="B3121" s="70"/>
      <c r="C3121" s="56"/>
      <c r="D3121" s="12" t="s">
        <v>163</v>
      </c>
      <c r="E3121" s="38">
        <f t="shared" si="684"/>
        <v>0</v>
      </c>
      <c r="F3121" s="38" t="s">
        <v>166</v>
      </c>
      <c r="G3121" s="38" t="s">
        <v>166</v>
      </c>
      <c r="H3121" s="38" t="s">
        <v>166</v>
      </c>
      <c r="I3121" s="38">
        <f t="shared" si="684"/>
        <v>0</v>
      </c>
      <c r="J3121" s="5">
        <v>0</v>
      </c>
      <c r="K3121" s="5" t="s">
        <v>166</v>
      </c>
      <c r="L3121" s="5" t="s">
        <v>166</v>
      </c>
    </row>
    <row r="3122" spans="1:12">
      <c r="A3122" s="65" t="s">
        <v>657</v>
      </c>
      <c r="B3122" s="68" t="s">
        <v>126</v>
      </c>
      <c r="C3122" s="54" t="s">
        <v>3</v>
      </c>
      <c r="D3122" s="11" t="s">
        <v>1</v>
      </c>
      <c r="E3122" s="38">
        <f>E3123+E3125+E3127+E3129+E3130</f>
        <v>100</v>
      </c>
      <c r="F3122" s="38" t="s">
        <v>166</v>
      </c>
      <c r="G3122" s="38" t="s">
        <v>166</v>
      </c>
      <c r="H3122" s="38" t="s">
        <v>166</v>
      </c>
      <c r="I3122" s="38">
        <f>I3123+I3125+I3127+I3129+I3130</f>
        <v>0</v>
      </c>
      <c r="J3122" s="5">
        <v>0</v>
      </c>
      <c r="K3122" s="5" t="s">
        <v>166</v>
      </c>
      <c r="L3122" s="5" t="s">
        <v>166</v>
      </c>
    </row>
    <row r="3123" spans="1:12">
      <c r="A3123" s="66"/>
      <c r="B3123" s="69"/>
      <c r="C3123" s="55"/>
      <c r="D3123" s="12" t="s">
        <v>2</v>
      </c>
      <c r="E3123" s="38">
        <v>100</v>
      </c>
      <c r="F3123" s="38">
        <v>100</v>
      </c>
      <c r="G3123" s="40">
        <v>90</v>
      </c>
      <c r="H3123" s="40"/>
      <c r="I3123" s="40"/>
      <c r="J3123" s="5">
        <v>0</v>
      </c>
      <c r="K3123" s="5">
        <v>0</v>
      </c>
      <c r="L3123" s="5">
        <v>0</v>
      </c>
    </row>
    <row r="3124" spans="1:12" ht="37.5">
      <c r="A3124" s="66"/>
      <c r="B3124" s="69"/>
      <c r="C3124" s="55"/>
      <c r="D3124" s="12" t="s">
        <v>153</v>
      </c>
      <c r="E3124" s="38">
        <v>0</v>
      </c>
      <c r="F3124" s="38">
        <v>0</v>
      </c>
      <c r="G3124" s="38">
        <v>0</v>
      </c>
      <c r="H3124" s="38">
        <v>0</v>
      </c>
      <c r="I3124" s="38">
        <v>0</v>
      </c>
      <c r="J3124" s="5">
        <v>0</v>
      </c>
      <c r="K3124" s="5">
        <v>0</v>
      </c>
      <c r="L3124" s="5">
        <v>0</v>
      </c>
    </row>
    <row r="3125" spans="1:12" ht="37.5">
      <c r="A3125" s="66"/>
      <c r="B3125" s="69"/>
      <c r="C3125" s="55"/>
      <c r="D3125" s="12" t="s">
        <v>6</v>
      </c>
      <c r="E3125" s="38">
        <v>0</v>
      </c>
      <c r="F3125" s="38">
        <v>0</v>
      </c>
      <c r="G3125" s="38">
        <v>0</v>
      </c>
      <c r="H3125" s="38">
        <v>0</v>
      </c>
      <c r="I3125" s="38">
        <v>0</v>
      </c>
      <c r="J3125" s="5">
        <v>0</v>
      </c>
      <c r="K3125" s="5">
        <v>0</v>
      </c>
      <c r="L3125" s="5">
        <v>0</v>
      </c>
    </row>
    <row r="3126" spans="1:12" ht="56.25">
      <c r="A3126" s="66"/>
      <c r="B3126" s="69"/>
      <c r="C3126" s="55"/>
      <c r="D3126" s="13" t="s">
        <v>154</v>
      </c>
      <c r="E3126" s="38">
        <v>0</v>
      </c>
      <c r="F3126" s="38">
        <v>0</v>
      </c>
      <c r="G3126" s="38">
        <v>0</v>
      </c>
      <c r="H3126" s="38">
        <v>0</v>
      </c>
      <c r="I3126" s="38">
        <v>0</v>
      </c>
      <c r="J3126" s="5">
        <v>0</v>
      </c>
      <c r="K3126" s="5">
        <v>0</v>
      </c>
      <c r="L3126" s="5">
        <v>0</v>
      </c>
    </row>
    <row r="3127" spans="1:12" ht="75">
      <c r="A3127" s="66"/>
      <c r="B3127" s="69"/>
      <c r="C3127" s="55"/>
      <c r="D3127" s="13" t="s">
        <v>159</v>
      </c>
      <c r="E3127" s="38">
        <v>0</v>
      </c>
      <c r="F3127" s="38">
        <v>0</v>
      </c>
      <c r="G3127" s="38">
        <v>0</v>
      </c>
      <c r="H3127" s="38">
        <v>0</v>
      </c>
      <c r="I3127" s="38">
        <v>0</v>
      </c>
      <c r="J3127" s="5">
        <v>0</v>
      </c>
      <c r="K3127" s="5">
        <v>0</v>
      </c>
      <c r="L3127" s="5">
        <v>0</v>
      </c>
    </row>
    <row r="3128" spans="1:12" ht="56.25">
      <c r="A3128" s="66"/>
      <c r="B3128" s="69"/>
      <c r="C3128" s="55"/>
      <c r="D3128" s="13" t="s">
        <v>154</v>
      </c>
      <c r="E3128" s="38">
        <v>0</v>
      </c>
      <c r="F3128" s="38">
        <v>0</v>
      </c>
      <c r="G3128" s="38">
        <v>0</v>
      </c>
      <c r="H3128" s="38">
        <v>0</v>
      </c>
      <c r="I3128" s="38">
        <v>0</v>
      </c>
      <c r="J3128" s="5">
        <v>0</v>
      </c>
      <c r="K3128" s="5">
        <v>0</v>
      </c>
      <c r="L3128" s="5">
        <v>0</v>
      </c>
    </row>
    <row r="3129" spans="1:12">
      <c r="A3129" s="66"/>
      <c r="B3129" s="69"/>
      <c r="C3129" s="55"/>
      <c r="D3129" s="12" t="s">
        <v>162</v>
      </c>
      <c r="E3129" s="38">
        <v>0</v>
      </c>
      <c r="F3129" s="38" t="s">
        <v>166</v>
      </c>
      <c r="G3129" s="38" t="s">
        <v>166</v>
      </c>
      <c r="H3129" s="38" t="s">
        <v>166</v>
      </c>
      <c r="I3129" s="38">
        <v>0</v>
      </c>
      <c r="J3129" s="5">
        <v>0</v>
      </c>
      <c r="K3129" s="5" t="s">
        <v>166</v>
      </c>
      <c r="L3129" s="5" t="s">
        <v>166</v>
      </c>
    </row>
    <row r="3130" spans="1:12" ht="37.5">
      <c r="A3130" s="67"/>
      <c r="B3130" s="70"/>
      <c r="C3130" s="56"/>
      <c r="D3130" s="12" t="s">
        <v>163</v>
      </c>
      <c r="E3130" s="38">
        <v>0</v>
      </c>
      <c r="F3130" s="38" t="s">
        <v>166</v>
      </c>
      <c r="G3130" s="38" t="s">
        <v>166</v>
      </c>
      <c r="H3130" s="38" t="s">
        <v>166</v>
      </c>
      <c r="I3130" s="38">
        <v>0</v>
      </c>
      <c r="J3130" s="5">
        <v>0</v>
      </c>
      <c r="K3130" s="5" t="s">
        <v>166</v>
      </c>
      <c r="L3130" s="5" t="s">
        <v>166</v>
      </c>
    </row>
    <row r="3131" spans="1:12">
      <c r="A3131" s="65" t="s">
        <v>658</v>
      </c>
      <c r="B3131" s="68" t="s">
        <v>127</v>
      </c>
      <c r="C3131" s="54" t="s">
        <v>3</v>
      </c>
      <c r="D3131" s="11" t="s">
        <v>1</v>
      </c>
      <c r="E3131" s="38">
        <f>E3132+E3134+E3136+E3138+E3139</f>
        <v>110</v>
      </c>
      <c r="F3131" s="38" t="s">
        <v>166</v>
      </c>
      <c r="G3131" s="38" t="s">
        <v>166</v>
      </c>
      <c r="H3131" s="38" t="s">
        <v>166</v>
      </c>
      <c r="I3131" s="38">
        <f>I3132+I3134+I3136+I3138+I3139</f>
        <v>0</v>
      </c>
      <c r="J3131" s="5">
        <v>0</v>
      </c>
      <c r="K3131" s="5" t="s">
        <v>166</v>
      </c>
      <c r="L3131" s="5" t="s">
        <v>166</v>
      </c>
    </row>
    <row r="3132" spans="1:12">
      <c r="A3132" s="66"/>
      <c r="B3132" s="69"/>
      <c r="C3132" s="55"/>
      <c r="D3132" s="12" t="s">
        <v>2</v>
      </c>
      <c r="E3132" s="38">
        <v>110</v>
      </c>
      <c r="F3132" s="38">
        <v>110</v>
      </c>
      <c r="G3132" s="40">
        <v>99</v>
      </c>
      <c r="H3132" s="40"/>
      <c r="I3132" s="40"/>
      <c r="J3132" s="5">
        <v>0</v>
      </c>
      <c r="K3132" s="5">
        <v>0</v>
      </c>
      <c r="L3132" s="5">
        <v>0</v>
      </c>
    </row>
    <row r="3133" spans="1:12" ht="37.5">
      <c r="A3133" s="66"/>
      <c r="B3133" s="69"/>
      <c r="C3133" s="55"/>
      <c r="D3133" s="12" t="s">
        <v>153</v>
      </c>
      <c r="E3133" s="38">
        <v>0</v>
      </c>
      <c r="F3133" s="38">
        <v>0</v>
      </c>
      <c r="G3133" s="38">
        <v>0</v>
      </c>
      <c r="H3133" s="38">
        <v>0</v>
      </c>
      <c r="I3133" s="38">
        <v>0</v>
      </c>
      <c r="J3133" s="5">
        <v>0</v>
      </c>
      <c r="K3133" s="5">
        <v>0</v>
      </c>
      <c r="L3133" s="5">
        <v>0</v>
      </c>
    </row>
    <row r="3134" spans="1:12" ht="37.5">
      <c r="A3134" s="66"/>
      <c r="B3134" s="69"/>
      <c r="C3134" s="55"/>
      <c r="D3134" s="12" t="s">
        <v>6</v>
      </c>
      <c r="E3134" s="38">
        <v>0</v>
      </c>
      <c r="F3134" s="38">
        <v>0</v>
      </c>
      <c r="G3134" s="38">
        <v>0</v>
      </c>
      <c r="H3134" s="38">
        <v>0</v>
      </c>
      <c r="I3134" s="38">
        <v>0</v>
      </c>
      <c r="J3134" s="5">
        <v>0</v>
      </c>
      <c r="K3134" s="5">
        <v>0</v>
      </c>
      <c r="L3134" s="5">
        <v>0</v>
      </c>
    </row>
    <row r="3135" spans="1:12" ht="56.25">
      <c r="A3135" s="66"/>
      <c r="B3135" s="69"/>
      <c r="C3135" s="55"/>
      <c r="D3135" s="13" t="s">
        <v>154</v>
      </c>
      <c r="E3135" s="38">
        <v>0</v>
      </c>
      <c r="F3135" s="38">
        <v>0</v>
      </c>
      <c r="G3135" s="38">
        <v>0</v>
      </c>
      <c r="H3135" s="38">
        <v>0</v>
      </c>
      <c r="I3135" s="38">
        <v>0</v>
      </c>
      <c r="J3135" s="5">
        <v>0</v>
      </c>
      <c r="K3135" s="5">
        <v>0</v>
      </c>
      <c r="L3135" s="5">
        <v>0</v>
      </c>
    </row>
    <row r="3136" spans="1:12" ht="75">
      <c r="A3136" s="66"/>
      <c r="B3136" s="69"/>
      <c r="C3136" s="55"/>
      <c r="D3136" s="13" t="s">
        <v>159</v>
      </c>
      <c r="E3136" s="38">
        <v>0</v>
      </c>
      <c r="F3136" s="38">
        <v>0</v>
      </c>
      <c r="G3136" s="38">
        <v>0</v>
      </c>
      <c r="H3136" s="38">
        <v>0</v>
      </c>
      <c r="I3136" s="38">
        <v>0</v>
      </c>
      <c r="J3136" s="5">
        <v>0</v>
      </c>
      <c r="K3136" s="5">
        <v>0</v>
      </c>
      <c r="L3136" s="5">
        <v>0</v>
      </c>
    </row>
    <row r="3137" spans="1:12" ht="56.25">
      <c r="A3137" s="66"/>
      <c r="B3137" s="69"/>
      <c r="C3137" s="55"/>
      <c r="D3137" s="13" t="s">
        <v>154</v>
      </c>
      <c r="E3137" s="38">
        <v>0</v>
      </c>
      <c r="F3137" s="38">
        <v>0</v>
      </c>
      <c r="G3137" s="38">
        <v>0</v>
      </c>
      <c r="H3137" s="38">
        <v>0</v>
      </c>
      <c r="I3137" s="38">
        <v>0</v>
      </c>
      <c r="J3137" s="5">
        <v>0</v>
      </c>
      <c r="K3137" s="5">
        <v>0</v>
      </c>
      <c r="L3137" s="5">
        <v>0</v>
      </c>
    </row>
    <row r="3138" spans="1:12">
      <c r="A3138" s="66"/>
      <c r="B3138" s="69"/>
      <c r="C3138" s="55"/>
      <c r="D3138" s="12" t="s">
        <v>162</v>
      </c>
      <c r="E3138" s="38">
        <v>0</v>
      </c>
      <c r="F3138" s="38" t="s">
        <v>166</v>
      </c>
      <c r="G3138" s="38" t="s">
        <v>166</v>
      </c>
      <c r="H3138" s="38" t="s">
        <v>166</v>
      </c>
      <c r="I3138" s="38">
        <v>0</v>
      </c>
      <c r="J3138" s="5">
        <v>0</v>
      </c>
      <c r="K3138" s="5" t="s">
        <v>166</v>
      </c>
      <c r="L3138" s="5" t="s">
        <v>166</v>
      </c>
    </row>
    <row r="3139" spans="1:12" ht="37.5">
      <c r="A3139" s="67"/>
      <c r="B3139" s="70"/>
      <c r="C3139" s="56"/>
      <c r="D3139" s="12" t="s">
        <v>163</v>
      </c>
      <c r="E3139" s="38">
        <v>0</v>
      </c>
      <c r="F3139" s="38" t="s">
        <v>166</v>
      </c>
      <c r="G3139" s="38" t="s">
        <v>166</v>
      </c>
      <c r="H3139" s="38" t="s">
        <v>166</v>
      </c>
      <c r="I3139" s="38">
        <v>0</v>
      </c>
      <c r="J3139" s="5">
        <v>0</v>
      </c>
      <c r="K3139" s="5" t="s">
        <v>166</v>
      </c>
      <c r="L3139" s="5" t="s">
        <v>166</v>
      </c>
    </row>
    <row r="3140" spans="1:12">
      <c r="A3140" s="65" t="s">
        <v>659</v>
      </c>
      <c r="B3140" s="68" t="s">
        <v>128</v>
      </c>
      <c r="C3140" s="54" t="s">
        <v>3</v>
      </c>
      <c r="D3140" s="11" t="s">
        <v>1</v>
      </c>
      <c r="E3140" s="38">
        <f>E3141+E3143+E3145+E3147+E3148</f>
        <v>110</v>
      </c>
      <c r="F3140" s="38" t="s">
        <v>166</v>
      </c>
      <c r="G3140" s="38" t="s">
        <v>166</v>
      </c>
      <c r="H3140" s="38" t="s">
        <v>166</v>
      </c>
      <c r="I3140" s="38">
        <f>I3141+I3143+I3145+I3147+I3148</f>
        <v>0</v>
      </c>
      <c r="J3140" s="5">
        <v>0</v>
      </c>
      <c r="K3140" s="5" t="s">
        <v>166</v>
      </c>
      <c r="L3140" s="5" t="s">
        <v>166</v>
      </c>
    </row>
    <row r="3141" spans="1:12">
      <c r="A3141" s="66"/>
      <c r="B3141" s="69"/>
      <c r="C3141" s="55"/>
      <c r="D3141" s="12" t="s">
        <v>2</v>
      </c>
      <c r="E3141" s="38">
        <v>110</v>
      </c>
      <c r="F3141" s="38">
        <v>110</v>
      </c>
      <c r="G3141" s="40">
        <v>99</v>
      </c>
      <c r="H3141" s="40"/>
      <c r="I3141" s="40"/>
      <c r="J3141" s="5">
        <v>0</v>
      </c>
      <c r="K3141" s="5">
        <v>0</v>
      </c>
      <c r="L3141" s="5">
        <v>0</v>
      </c>
    </row>
    <row r="3142" spans="1:12" ht="37.5">
      <c r="A3142" s="66"/>
      <c r="B3142" s="69"/>
      <c r="C3142" s="55"/>
      <c r="D3142" s="12" t="s">
        <v>153</v>
      </c>
      <c r="E3142" s="38">
        <v>0</v>
      </c>
      <c r="F3142" s="38">
        <v>0</v>
      </c>
      <c r="G3142" s="38">
        <v>0</v>
      </c>
      <c r="H3142" s="38">
        <v>0</v>
      </c>
      <c r="I3142" s="38">
        <v>0</v>
      </c>
      <c r="J3142" s="5">
        <v>0</v>
      </c>
      <c r="K3142" s="5">
        <v>0</v>
      </c>
      <c r="L3142" s="5">
        <v>0</v>
      </c>
    </row>
    <row r="3143" spans="1:12" ht="37.5">
      <c r="A3143" s="66"/>
      <c r="B3143" s="69"/>
      <c r="C3143" s="55"/>
      <c r="D3143" s="12" t="s">
        <v>6</v>
      </c>
      <c r="E3143" s="38">
        <v>0</v>
      </c>
      <c r="F3143" s="38">
        <v>0</v>
      </c>
      <c r="G3143" s="38">
        <v>0</v>
      </c>
      <c r="H3143" s="38">
        <v>0</v>
      </c>
      <c r="I3143" s="38">
        <v>0</v>
      </c>
      <c r="J3143" s="5">
        <v>0</v>
      </c>
      <c r="K3143" s="5">
        <v>0</v>
      </c>
      <c r="L3143" s="5">
        <v>0</v>
      </c>
    </row>
    <row r="3144" spans="1:12" ht="56.25">
      <c r="A3144" s="66"/>
      <c r="B3144" s="69"/>
      <c r="C3144" s="55"/>
      <c r="D3144" s="13" t="s">
        <v>154</v>
      </c>
      <c r="E3144" s="38">
        <v>0</v>
      </c>
      <c r="F3144" s="38">
        <v>0</v>
      </c>
      <c r="G3144" s="38">
        <v>0</v>
      </c>
      <c r="H3144" s="38">
        <v>0</v>
      </c>
      <c r="I3144" s="38">
        <v>0</v>
      </c>
      <c r="J3144" s="5">
        <v>0</v>
      </c>
      <c r="K3144" s="5">
        <v>0</v>
      </c>
      <c r="L3144" s="5">
        <v>0</v>
      </c>
    </row>
    <row r="3145" spans="1:12" ht="75">
      <c r="A3145" s="66"/>
      <c r="B3145" s="69"/>
      <c r="C3145" s="55"/>
      <c r="D3145" s="13" t="s">
        <v>159</v>
      </c>
      <c r="E3145" s="38">
        <v>0</v>
      </c>
      <c r="F3145" s="38">
        <v>0</v>
      </c>
      <c r="G3145" s="38">
        <v>0</v>
      </c>
      <c r="H3145" s="38">
        <v>0</v>
      </c>
      <c r="I3145" s="38">
        <v>0</v>
      </c>
      <c r="J3145" s="5">
        <v>0</v>
      </c>
      <c r="K3145" s="5">
        <v>0</v>
      </c>
      <c r="L3145" s="5">
        <v>0</v>
      </c>
    </row>
    <row r="3146" spans="1:12" ht="56.25">
      <c r="A3146" s="66"/>
      <c r="B3146" s="69"/>
      <c r="C3146" s="55"/>
      <c r="D3146" s="13" t="s">
        <v>154</v>
      </c>
      <c r="E3146" s="38">
        <v>0</v>
      </c>
      <c r="F3146" s="38">
        <v>0</v>
      </c>
      <c r="G3146" s="38">
        <v>0</v>
      </c>
      <c r="H3146" s="38">
        <v>0</v>
      </c>
      <c r="I3146" s="38">
        <v>0</v>
      </c>
      <c r="J3146" s="5">
        <v>0</v>
      </c>
      <c r="K3146" s="5">
        <v>0</v>
      </c>
      <c r="L3146" s="5">
        <v>0</v>
      </c>
    </row>
    <row r="3147" spans="1:12">
      <c r="A3147" s="66"/>
      <c r="B3147" s="69"/>
      <c r="C3147" s="55"/>
      <c r="D3147" s="12" t="s">
        <v>162</v>
      </c>
      <c r="E3147" s="38">
        <v>0</v>
      </c>
      <c r="F3147" s="38" t="s">
        <v>166</v>
      </c>
      <c r="G3147" s="38" t="s">
        <v>166</v>
      </c>
      <c r="H3147" s="38" t="s">
        <v>166</v>
      </c>
      <c r="I3147" s="38">
        <v>0</v>
      </c>
      <c r="J3147" s="5">
        <v>0</v>
      </c>
      <c r="K3147" s="5" t="s">
        <v>166</v>
      </c>
      <c r="L3147" s="5" t="s">
        <v>166</v>
      </c>
    </row>
    <row r="3148" spans="1:12" ht="37.5">
      <c r="A3148" s="67"/>
      <c r="B3148" s="70"/>
      <c r="C3148" s="56"/>
      <c r="D3148" s="12" t="s">
        <v>163</v>
      </c>
      <c r="E3148" s="38">
        <v>0</v>
      </c>
      <c r="F3148" s="38" t="s">
        <v>166</v>
      </c>
      <c r="G3148" s="38" t="s">
        <v>166</v>
      </c>
      <c r="H3148" s="38" t="s">
        <v>166</v>
      </c>
      <c r="I3148" s="38">
        <v>0</v>
      </c>
      <c r="J3148" s="5">
        <v>0</v>
      </c>
      <c r="K3148" s="5" t="s">
        <v>166</v>
      </c>
      <c r="L3148" s="5" t="s">
        <v>166</v>
      </c>
    </row>
    <row r="3149" spans="1:12">
      <c r="A3149" s="65" t="s">
        <v>660</v>
      </c>
      <c r="B3149" s="68" t="s">
        <v>129</v>
      </c>
      <c r="C3149" s="54" t="s">
        <v>3</v>
      </c>
      <c r="D3149" s="11" t="s">
        <v>1</v>
      </c>
      <c r="E3149" s="38">
        <f>E3150+E3152+E3154+E3156+E3157</f>
        <v>0</v>
      </c>
      <c r="F3149" s="38" t="s">
        <v>166</v>
      </c>
      <c r="G3149" s="38" t="s">
        <v>166</v>
      </c>
      <c r="H3149" s="38" t="s">
        <v>166</v>
      </c>
      <c r="I3149" s="38">
        <f>I3150+I3152+I3154+I3156+I3157</f>
        <v>0</v>
      </c>
      <c r="J3149" s="5">
        <v>0</v>
      </c>
      <c r="K3149" s="5" t="s">
        <v>166</v>
      </c>
      <c r="L3149" s="5" t="s">
        <v>166</v>
      </c>
    </row>
    <row r="3150" spans="1:12">
      <c r="A3150" s="66"/>
      <c r="B3150" s="69"/>
      <c r="C3150" s="55"/>
      <c r="D3150" s="12" t="s">
        <v>2</v>
      </c>
      <c r="E3150" s="38">
        <v>0</v>
      </c>
      <c r="F3150" s="38">
        <v>0</v>
      </c>
      <c r="G3150" s="38">
        <v>0</v>
      </c>
      <c r="H3150" s="38">
        <v>0</v>
      </c>
      <c r="I3150" s="38">
        <v>0</v>
      </c>
      <c r="J3150" s="5">
        <v>0</v>
      </c>
      <c r="K3150" s="5">
        <v>0</v>
      </c>
      <c r="L3150" s="5">
        <v>0</v>
      </c>
    </row>
    <row r="3151" spans="1:12" ht="37.5">
      <c r="A3151" s="66"/>
      <c r="B3151" s="69"/>
      <c r="C3151" s="55"/>
      <c r="D3151" s="12" t="s">
        <v>153</v>
      </c>
      <c r="E3151" s="38">
        <v>0</v>
      </c>
      <c r="F3151" s="38">
        <v>0</v>
      </c>
      <c r="G3151" s="38">
        <v>0</v>
      </c>
      <c r="H3151" s="38">
        <v>0</v>
      </c>
      <c r="I3151" s="38">
        <v>0</v>
      </c>
      <c r="J3151" s="5">
        <v>0</v>
      </c>
      <c r="K3151" s="5">
        <v>0</v>
      </c>
      <c r="L3151" s="5">
        <v>0</v>
      </c>
    </row>
    <row r="3152" spans="1:12" ht="37.5">
      <c r="A3152" s="66"/>
      <c r="B3152" s="69"/>
      <c r="C3152" s="55"/>
      <c r="D3152" s="12" t="s">
        <v>6</v>
      </c>
      <c r="E3152" s="38">
        <v>0</v>
      </c>
      <c r="F3152" s="38">
        <v>0</v>
      </c>
      <c r="G3152" s="38">
        <v>0</v>
      </c>
      <c r="H3152" s="38">
        <v>0</v>
      </c>
      <c r="I3152" s="38">
        <v>0</v>
      </c>
      <c r="J3152" s="5">
        <v>0</v>
      </c>
      <c r="K3152" s="5">
        <v>0</v>
      </c>
      <c r="L3152" s="5">
        <v>0</v>
      </c>
    </row>
    <row r="3153" spans="1:12" ht="56.25">
      <c r="A3153" s="66"/>
      <c r="B3153" s="69"/>
      <c r="C3153" s="55"/>
      <c r="D3153" s="13" t="s">
        <v>154</v>
      </c>
      <c r="E3153" s="38">
        <v>0</v>
      </c>
      <c r="F3153" s="38">
        <v>0</v>
      </c>
      <c r="G3153" s="38">
        <v>0</v>
      </c>
      <c r="H3153" s="38">
        <v>0</v>
      </c>
      <c r="I3153" s="38">
        <v>0</v>
      </c>
      <c r="J3153" s="5">
        <v>0</v>
      </c>
      <c r="K3153" s="5">
        <v>0</v>
      </c>
      <c r="L3153" s="5">
        <v>0</v>
      </c>
    </row>
    <row r="3154" spans="1:12" ht="75">
      <c r="A3154" s="66"/>
      <c r="B3154" s="69"/>
      <c r="C3154" s="55"/>
      <c r="D3154" s="13" t="s">
        <v>159</v>
      </c>
      <c r="E3154" s="38">
        <v>0</v>
      </c>
      <c r="F3154" s="38">
        <v>0</v>
      </c>
      <c r="G3154" s="38">
        <v>0</v>
      </c>
      <c r="H3154" s="38">
        <v>0</v>
      </c>
      <c r="I3154" s="38">
        <v>0</v>
      </c>
      <c r="J3154" s="5">
        <v>0</v>
      </c>
      <c r="K3154" s="5">
        <v>0</v>
      </c>
      <c r="L3154" s="5">
        <v>0</v>
      </c>
    </row>
    <row r="3155" spans="1:12" ht="56.25">
      <c r="A3155" s="66"/>
      <c r="B3155" s="69"/>
      <c r="C3155" s="55"/>
      <c r="D3155" s="13" t="s">
        <v>154</v>
      </c>
      <c r="E3155" s="38">
        <v>0</v>
      </c>
      <c r="F3155" s="38">
        <v>0</v>
      </c>
      <c r="G3155" s="38">
        <v>0</v>
      </c>
      <c r="H3155" s="38">
        <v>0</v>
      </c>
      <c r="I3155" s="38">
        <v>0</v>
      </c>
      <c r="J3155" s="5">
        <v>0</v>
      </c>
      <c r="K3155" s="5">
        <v>0</v>
      </c>
      <c r="L3155" s="5">
        <v>0</v>
      </c>
    </row>
    <row r="3156" spans="1:12">
      <c r="A3156" s="66"/>
      <c r="B3156" s="69"/>
      <c r="C3156" s="55"/>
      <c r="D3156" s="12" t="s">
        <v>162</v>
      </c>
      <c r="E3156" s="38">
        <v>0</v>
      </c>
      <c r="F3156" s="38" t="s">
        <v>166</v>
      </c>
      <c r="G3156" s="38" t="s">
        <v>166</v>
      </c>
      <c r="H3156" s="38" t="s">
        <v>166</v>
      </c>
      <c r="I3156" s="38">
        <v>0</v>
      </c>
      <c r="J3156" s="5">
        <v>0</v>
      </c>
      <c r="K3156" s="5" t="s">
        <v>166</v>
      </c>
      <c r="L3156" s="5" t="s">
        <v>166</v>
      </c>
    </row>
    <row r="3157" spans="1:12" ht="37.5">
      <c r="A3157" s="67"/>
      <c r="B3157" s="70"/>
      <c r="C3157" s="56"/>
      <c r="D3157" s="12" t="s">
        <v>163</v>
      </c>
      <c r="E3157" s="38">
        <v>0</v>
      </c>
      <c r="F3157" s="38" t="s">
        <v>166</v>
      </c>
      <c r="G3157" s="38" t="s">
        <v>166</v>
      </c>
      <c r="H3157" s="38" t="s">
        <v>166</v>
      </c>
      <c r="I3157" s="38">
        <v>0</v>
      </c>
      <c r="J3157" s="5">
        <v>0</v>
      </c>
      <c r="K3157" s="5" t="s">
        <v>166</v>
      </c>
      <c r="L3157" s="5" t="s">
        <v>166</v>
      </c>
    </row>
    <row r="3158" spans="1:12">
      <c r="A3158" s="65" t="s">
        <v>661</v>
      </c>
      <c r="B3158" s="68" t="s">
        <v>21</v>
      </c>
      <c r="C3158" s="54" t="s">
        <v>3</v>
      </c>
      <c r="D3158" s="11" t="s">
        <v>1</v>
      </c>
      <c r="E3158" s="38">
        <f>E3159+E3161+E3163+E3165+E3166</f>
        <v>1560</v>
      </c>
      <c r="F3158" s="38" t="s">
        <v>166</v>
      </c>
      <c r="G3158" s="38" t="s">
        <v>166</v>
      </c>
      <c r="H3158" s="38" t="s">
        <v>166</v>
      </c>
      <c r="I3158" s="38">
        <f>I3159+I3161+I3163+I3165+I3166</f>
        <v>0</v>
      </c>
      <c r="J3158" s="5">
        <v>0</v>
      </c>
      <c r="K3158" s="5" t="s">
        <v>166</v>
      </c>
      <c r="L3158" s="5" t="s">
        <v>166</v>
      </c>
    </row>
    <row r="3159" spans="1:12">
      <c r="A3159" s="66"/>
      <c r="B3159" s="69"/>
      <c r="C3159" s="55"/>
      <c r="D3159" s="12" t="s">
        <v>2</v>
      </c>
      <c r="E3159" s="38">
        <f>E3168+E3177+E3186+E3195+E3204+E3213+E3222+E3231+E3240+E3249+E3258+E3267+E3276+E3285+E3294+E3303+E3312+E3321+E3330</f>
        <v>1560</v>
      </c>
      <c r="F3159" s="38">
        <f t="shared" ref="F3159:I3159" si="685">F3168+F3177+F3186+F3195+F3204+F3213+F3222+F3231+F3240+F3249+F3258+F3267+F3276+F3285+F3294+F3303+F3312+F3321+F3330</f>
        <v>1560</v>
      </c>
      <c r="G3159" s="38">
        <f t="shared" si="685"/>
        <v>1404</v>
      </c>
      <c r="H3159" s="38">
        <f t="shared" si="685"/>
        <v>0</v>
      </c>
      <c r="I3159" s="38">
        <f t="shared" si="685"/>
        <v>0</v>
      </c>
      <c r="J3159" s="5">
        <v>0</v>
      </c>
      <c r="K3159" s="5">
        <v>0</v>
      </c>
      <c r="L3159" s="5">
        <v>0</v>
      </c>
    </row>
    <row r="3160" spans="1:12" ht="37.5">
      <c r="A3160" s="66"/>
      <c r="B3160" s="69"/>
      <c r="C3160" s="55"/>
      <c r="D3160" s="12" t="s">
        <v>153</v>
      </c>
      <c r="E3160" s="38">
        <f t="shared" ref="E3160:I3166" si="686">E3169+E3178+E3187+E3196+E3205+E3214+E3223+E3232+E3241+E3250+E3259+E3268+E3277+E3286+E3295+E3304+E3313+E3322+E3331</f>
        <v>0</v>
      </c>
      <c r="F3160" s="38">
        <f>F3169+F3178+F3187+F3196+F3205+F3214+F3223+F3232+F3241+F3250+F3259+F3268+F3277+F3286+F3295+F3304+F3313+F3322+F3331</f>
        <v>0</v>
      </c>
      <c r="G3160" s="38">
        <f t="shared" si="686"/>
        <v>0</v>
      </c>
      <c r="H3160" s="38">
        <f t="shared" si="686"/>
        <v>0</v>
      </c>
      <c r="I3160" s="38">
        <f t="shared" si="686"/>
        <v>0</v>
      </c>
      <c r="J3160" s="5">
        <v>0</v>
      </c>
      <c r="K3160" s="5">
        <v>0</v>
      </c>
      <c r="L3160" s="5">
        <v>0</v>
      </c>
    </row>
    <row r="3161" spans="1:12" ht="37.5">
      <c r="A3161" s="66"/>
      <c r="B3161" s="69"/>
      <c r="C3161" s="55"/>
      <c r="D3161" s="12" t="s">
        <v>6</v>
      </c>
      <c r="E3161" s="38">
        <f t="shared" si="686"/>
        <v>0</v>
      </c>
      <c r="F3161" s="38">
        <f t="shared" si="686"/>
        <v>0</v>
      </c>
      <c r="G3161" s="38">
        <f t="shared" si="686"/>
        <v>0</v>
      </c>
      <c r="H3161" s="38">
        <f t="shared" si="686"/>
        <v>0</v>
      </c>
      <c r="I3161" s="38">
        <f t="shared" si="686"/>
        <v>0</v>
      </c>
      <c r="J3161" s="5">
        <v>0</v>
      </c>
      <c r="K3161" s="5">
        <v>0</v>
      </c>
      <c r="L3161" s="5">
        <v>0</v>
      </c>
    </row>
    <row r="3162" spans="1:12" ht="56.25">
      <c r="A3162" s="66"/>
      <c r="B3162" s="69"/>
      <c r="C3162" s="55"/>
      <c r="D3162" s="13" t="s">
        <v>154</v>
      </c>
      <c r="E3162" s="38">
        <f t="shared" si="686"/>
        <v>0</v>
      </c>
      <c r="F3162" s="38">
        <f t="shared" si="686"/>
        <v>0</v>
      </c>
      <c r="G3162" s="38">
        <f t="shared" si="686"/>
        <v>0</v>
      </c>
      <c r="H3162" s="38">
        <f t="shared" si="686"/>
        <v>0</v>
      </c>
      <c r="I3162" s="38">
        <f t="shared" si="686"/>
        <v>0</v>
      </c>
      <c r="J3162" s="5">
        <v>0</v>
      </c>
      <c r="K3162" s="5">
        <v>0</v>
      </c>
      <c r="L3162" s="5">
        <v>0</v>
      </c>
    </row>
    <row r="3163" spans="1:12" ht="75">
      <c r="A3163" s="66"/>
      <c r="B3163" s="69"/>
      <c r="C3163" s="55"/>
      <c r="D3163" s="13" t="s">
        <v>159</v>
      </c>
      <c r="E3163" s="38">
        <f t="shared" si="686"/>
        <v>0</v>
      </c>
      <c r="F3163" s="38">
        <f t="shared" si="686"/>
        <v>0</v>
      </c>
      <c r="G3163" s="38">
        <f t="shared" si="686"/>
        <v>0</v>
      </c>
      <c r="H3163" s="38">
        <f t="shared" si="686"/>
        <v>0</v>
      </c>
      <c r="I3163" s="38">
        <f t="shared" si="686"/>
        <v>0</v>
      </c>
      <c r="J3163" s="5">
        <v>0</v>
      </c>
      <c r="K3163" s="5">
        <v>0</v>
      </c>
      <c r="L3163" s="5">
        <v>0</v>
      </c>
    </row>
    <row r="3164" spans="1:12" ht="56.25">
      <c r="A3164" s="66"/>
      <c r="B3164" s="69"/>
      <c r="C3164" s="55"/>
      <c r="D3164" s="13" t="s">
        <v>154</v>
      </c>
      <c r="E3164" s="38">
        <f t="shared" si="686"/>
        <v>0</v>
      </c>
      <c r="F3164" s="38">
        <f t="shared" si="686"/>
        <v>0</v>
      </c>
      <c r="G3164" s="38">
        <f t="shared" si="686"/>
        <v>0</v>
      </c>
      <c r="H3164" s="38">
        <f t="shared" si="686"/>
        <v>0</v>
      </c>
      <c r="I3164" s="38">
        <f t="shared" si="686"/>
        <v>0</v>
      </c>
      <c r="J3164" s="5">
        <v>0</v>
      </c>
      <c r="K3164" s="5">
        <v>0</v>
      </c>
      <c r="L3164" s="5">
        <v>0</v>
      </c>
    </row>
    <row r="3165" spans="1:12">
      <c r="A3165" s="66"/>
      <c r="B3165" s="69"/>
      <c r="C3165" s="55"/>
      <c r="D3165" s="12" t="s">
        <v>162</v>
      </c>
      <c r="E3165" s="38">
        <f t="shared" si="686"/>
        <v>0</v>
      </c>
      <c r="F3165" s="38" t="s">
        <v>166</v>
      </c>
      <c r="G3165" s="38" t="s">
        <v>166</v>
      </c>
      <c r="H3165" s="38" t="s">
        <v>166</v>
      </c>
      <c r="I3165" s="38">
        <f t="shared" si="686"/>
        <v>0</v>
      </c>
      <c r="J3165" s="5">
        <v>0</v>
      </c>
      <c r="K3165" s="5" t="s">
        <v>166</v>
      </c>
      <c r="L3165" s="5" t="s">
        <v>166</v>
      </c>
    </row>
    <row r="3166" spans="1:12" ht="37.5">
      <c r="A3166" s="67"/>
      <c r="B3166" s="70"/>
      <c r="C3166" s="56"/>
      <c r="D3166" s="12" t="s">
        <v>163</v>
      </c>
      <c r="E3166" s="38">
        <f t="shared" si="686"/>
        <v>0</v>
      </c>
      <c r="F3166" s="38" t="s">
        <v>166</v>
      </c>
      <c r="G3166" s="38" t="s">
        <v>166</v>
      </c>
      <c r="H3166" s="38" t="s">
        <v>166</v>
      </c>
      <c r="I3166" s="38">
        <f t="shared" si="686"/>
        <v>0</v>
      </c>
      <c r="J3166" s="5">
        <v>0</v>
      </c>
      <c r="K3166" s="5" t="s">
        <v>166</v>
      </c>
      <c r="L3166" s="5" t="s">
        <v>166</v>
      </c>
    </row>
    <row r="3167" spans="1:12">
      <c r="A3167" s="65" t="s">
        <v>662</v>
      </c>
      <c r="B3167" s="68" t="s">
        <v>130</v>
      </c>
      <c r="C3167" s="54" t="s">
        <v>3</v>
      </c>
      <c r="D3167" s="11" t="s">
        <v>1</v>
      </c>
      <c r="E3167" s="38">
        <f>E3168+E3170+E3172+E3174+E3175</f>
        <v>50</v>
      </c>
      <c r="F3167" s="38" t="s">
        <v>166</v>
      </c>
      <c r="G3167" s="38" t="s">
        <v>166</v>
      </c>
      <c r="H3167" s="38" t="s">
        <v>166</v>
      </c>
      <c r="I3167" s="38">
        <f>I3168+I3170+I3172+I3174+I3175</f>
        <v>0</v>
      </c>
      <c r="J3167" s="5">
        <v>0</v>
      </c>
      <c r="K3167" s="5" t="s">
        <v>166</v>
      </c>
      <c r="L3167" s="5" t="s">
        <v>166</v>
      </c>
    </row>
    <row r="3168" spans="1:12">
      <c r="A3168" s="66"/>
      <c r="B3168" s="69"/>
      <c r="C3168" s="55"/>
      <c r="D3168" s="12" t="s">
        <v>2</v>
      </c>
      <c r="E3168" s="38">
        <v>50</v>
      </c>
      <c r="F3168" s="38">
        <v>50</v>
      </c>
      <c r="G3168" s="40">
        <v>45</v>
      </c>
      <c r="H3168" s="40"/>
      <c r="I3168" s="40"/>
      <c r="J3168" s="5">
        <v>0</v>
      </c>
      <c r="K3168" s="5">
        <v>0</v>
      </c>
      <c r="L3168" s="5">
        <v>0</v>
      </c>
    </row>
    <row r="3169" spans="1:12" ht="37.5">
      <c r="A3169" s="66"/>
      <c r="B3169" s="69"/>
      <c r="C3169" s="55"/>
      <c r="D3169" s="12" t="s">
        <v>153</v>
      </c>
      <c r="E3169" s="38">
        <v>0</v>
      </c>
      <c r="F3169" s="38">
        <v>0</v>
      </c>
      <c r="G3169" s="38">
        <v>0</v>
      </c>
      <c r="H3169" s="38">
        <v>0</v>
      </c>
      <c r="I3169" s="38">
        <v>0</v>
      </c>
      <c r="J3169" s="5">
        <v>0</v>
      </c>
      <c r="K3169" s="5">
        <v>0</v>
      </c>
      <c r="L3169" s="5">
        <v>0</v>
      </c>
    </row>
    <row r="3170" spans="1:12" ht="37.5">
      <c r="A3170" s="66"/>
      <c r="B3170" s="69"/>
      <c r="C3170" s="55"/>
      <c r="D3170" s="12" t="s">
        <v>6</v>
      </c>
      <c r="E3170" s="38">
        <v>0</v>
      </c>
      <c r="F3170" s="38">
        <v>0</v>
      </c>
      <c r="G3170" s="38">
        <v>0</v>
      </c>
      <c r="H3170" s="38">
        <v>0</v>
      </c>
      <c r="I3170" s="38">
        <v>0</v>
      </c>
      <c r="J3170" s="5">
        <v>0</v>
      </c>
      <c r="K3170" s="5">
        <v>0</v>
      </c>
      <c r="L3170" s="5">
        <v>0</v>
      </c>
    </row>
    <row r="3171" spans="1:12" ht="56.25">
      <c r="A3171" s="66"/>
      <c r="B3171" s="69"/>
      <c r="C3171" s="55"/>
      <c r="D3171" s="13" t="s">
        <v>154</v>
      </c>
      <c r="E3171" s="38">
        <v>0</v>
      </c>
      <c r="F3171" s="38">
        <v>0</v>
      </c>
      <c r="G3171" s="38">
        <v>0</v>
      </c>
      <c r="H3171" s="38">
        <v>0</v>
      </c>
      <c r="I3171" s="38">
        <v>0</v>
      </c>
      <c r="J3171" s="5">
        <v>0</v>
      </c>
      <c r="K3171" s="5">
        <v>0</v>
      </c>
      <c r="L3171" s="5">
        <v>0</v>
      </c>
    </row>
    <row r="3172" spans="1:12" ht="75">
      <c r="A3172" s="66"/>
      <c r="B3172" s="69"/>
      <c r="C3172" s="55"/>
      <c r="D3172" s="13" t="s">
        <v>159</v>
      </c>
      <c r="E3172" s="38">
        <v>0</v>
      </c>
      <c r="F3172" s="38">
        <v>0</v>
      </c>
      <c r="G3172" s="38">
        <v>0</v>
      </c>
      <c r="H3172" s="38">
        <v>0</v>
      </c>
      <c r="I3172" s="38">
        <v>0</v>
      </c>
      <c r="J3172" s="5">
        <v>0</v>
      </c>
      <c r="K3172" s="5">
        <v>0</v>
      </c>
      <c r="L3172" s="5">
        <v>0</v>
      </c>
    </row>
    <row r="3173" spans="1:12" ht="56.25">
      <c r="A3173" s="66"/>
      <c r="B3173" s="69"/>
      <c r="C3173" s="55"/>
      <c r="D3173" s="13" t="s">
        <v>154</v>
      </c>
      <c r="E3173" s="38">
        <v>0</v>
      </c>
      <c r="F3173" s="38">
        <v>0</v>
      </c>
      <c r="G3173" s="38">
        <v>0</v>
      </c>
      <c r="H3173" s="38">
        <v>0</v>
      </c>
      <c r="I3173" s="38">
        <v>0</v>
      </c>
      <c r="J3173" s="5">
        <v>0</v>
      </c>
      <c r="K3173" s="5">
        <v>0</v>
      </c>
      <c r="L3173" s="5">
        <v>0</v>
      </c>
    </row>
    <row r="3174" spans="1:12">
      <c r="A3174" s="66"/>
      <c r="B3174" s="69"/>
      <c r="C3174" s="55"/>
      <c r="D3174" s="12" t="s">
        <v>162</v>
      </c>
      <c r="E3174" s="38">
        <v>0</v>
      </c>
      <c r="F3174" s="38" t="s">
        <v>166</v>
      </c>
      <c r="G3174" s="38" t="s">
        <v>166</v>
      </c>
      <c r="H3174" s="38" t="s">
        <v>166</v>
      </c>
      <c r="I3174" s="38">
        <v>0</v>
      </c>
      <c r="J3174" s="5">
        <v>0</v>
      </c>
      <c r="K3174" s="5" t="s">
        <v>166</v>
      </c>
      <c r="L3174" s="5" t="s">
        <v>166</v>
      </c>
    </row>
    <row r="3175" spans="1:12" ht="37.5">
      <c r="A3175" s="67"/>
      <c r="B3175" s="70"/>
      <c r="C3175" s="56"/>
      <c r="D3175" s="12" t="s">
        <v>163</v>
      </c>
      <c r="E3175" s="38">
        <v>0</v>
      </c>
      <c r="F3175" s="38" t="s">
        <v>166</v>
      </c>
      <c r="G3175" s="38" t="s">
        <v>166</v>
      </c>
      <c r="H3175" s="38" t="s">
        <v>166</v>
      </c>
      <c r="I3175" s="38">
        <v>0</v>
      </c>
      <c r="J3175" s="5">
        <v>0</v>
      </c>
      <c r="K3175" s="5" t="s">
        <v>166</v>
      </c>
      <c r="L3175" s="5" t="s">
        <v>166</v>
      </c>
    </row>
    <row r="3176" spans="1:12">
      <c r="A3176" s="65" t="s">
        <v>663</v>
      </c>
      <c r="B3176" s="68" t="s">
        <v>131</v>
      </c>
      <c r="C3176" s="54" t="s">
        <v>3</v>
      </c>
      <c r="D3176" s="11" t="s">
        <v>1</v>
      </c>
      <c r="E3176" s="38">
        <f>E3177+E3179+E3181+E3183+E3184</f>
        <v>100</v>
      </c>
      <c r="F3176" s="38" t="s">
        <v>166</v>
      </c>
      <c r="G3176" s="38" t="s">
        <v>166</v>
      </c>
      <c r="H3176" s="38" t="s">
        <v>166</v>
      </c>
      <c r="I3176" s="38">
        <f>I3177+I3179+I3181+I3183+I3184</f>
        <v>0</v>
      </c>
      <c r="J3176" s="5">
        <v>0</v>
      </c>
      <c r="K3176" s="5" t="s">
        <v>166</v>
      </c>
      <c r="L3176" s="5" t="s">
        <v>166</v>
      </c>
    </row>
    <row r="3177" spans="1:12">
      <c r="A3177" s="66"/>
      <c r="B3177" s="69"/>
      <c r="C3177" s="55"/>
      <c r="D3177" s="12" t="s">
        <v>2</v>
      </c>
      <c r="E3177" s="38">
        <v>100</v>
      </c>
      <c r="F3177" s="38">
        <v>100</v>
      </c>
      <c r="G3177" s="40">
        <v>90</v>
      </c>
      <c r="H3177" s="40"/>
      <c r="I3177" s="40"/>
      <c r="J3177" s="5">
        <v>0</v>
      </c>
      <c r="K3177" s="5">
        <v>0</v>
      </c>
      <c r="L3177" s="5">
        <v>0</v>
      </c>
    </row>
    <row r="3178" spans="1:12" ht="37.5">
      <c r="A3178" s="66"/>
      <c r="B3178" s="69"/>
      <c r="C3178" s="55"/>
      <c r="D3178" s="12" t="s">
        <v>153</v>
      </c>
      <c r="E3178" s="38">
        <v>0</v>
      </c>
      <c r="F3178" s="38">
        <v>0</v>
      </c>
      <c r="G3178" s="38">
        <v>0</v>
      </c>
      <c r="H3178" s="38">
        <v>0</v>
      </c>
      <c r="I3178" s="38">
        <v>0</v>
      </c>
      <c r="J3178" s="5">
        <v>0</v>
      </c>
      <c r="K3178" s="5">
        <v>0</v>
      </c>
      <c r="L3178" s="5">
        <v>0</v>
      </c>
    </row>
    <row r="3179" spans="1:12" ht="37.5">
      <c r="A3179" s="66"/>
      <c r="B3179" s="69"/>
      <c r="C3179" s="55"/>
      <c r="D3179" s="12" t="s">
        <v>6</v>
      </c>
      <c r="E3179" s="38">
        <v>0</v>
      </c>
      <c r="F3179" s="38">
        <v>0</v>
      </c>
      <c r="G3179" s="38">
        <v>0</v>
      </c>
      <c r="H3179" s="38">
        <v>0</v>
      </c>
      <c r="I3179" s="38">
        <v>0</v>
      </c>
      <c r="J3179" s="5">
        <v>0</v>
      </c>
      <c r="K3179" s="5">
        <v>0</v>
      </c>
      <c r="L3179" s="5">
        <v>0</v>
      </c>
    </row>
    <row r="3180" spans="1:12" ht="56.25">
      <c r="A3180" s="66"/>
      <c r="B3180" s="69"/>
      <c r="C3180" s="55"/>
      <c r="D3180" s="13" t="s">
        <v>154</v>
      </c>
      <c r="E3180" s="38">
        <v>0</v>
      </c>
      <c r="F3180" s="38">
        <v>0</v>
      </c>
      <c r="G3180" s="38">
        <v>0</v>
      </c>
      <c r="H3180" s="38">
        <v>0</v>
      </c>
      <c r="I3180" s="38">
        <v>0</v>
      </c>
      <c r="J3180" s="5">
        <v>0</v>
      </c>
      <c r="K3180" s="5">
        <v>0</v>
      </c>
      <c r="L3180" s="5">
        <v>0</v>
      </c>
    </row>
    <row r="3181" spans="1:12" ht="75">
      <c r="A3181" s="66"/>
      <c r="B3181" s="69"/>
      <c r="C3181" s="55"/>
      <c r="D3181" s="13" t="s">
        <v>159</v>
      </c>
      <c r="E3181" s="38">
        <v>0</v>
      </c>
      <c r="F3181" s="38">
        <v>0</v>
      </c>
      <c r="G3181" s="38">
        <v>0</v>
      </c>
      <c r="H3181" s="38">
        <v>0</v>
      </c>
      <c r="I3181" s="38">
        <v>0</v>
      </c>
      <c r="J3181" s="5">
        <v>0</v>
      </c>
      <c r="K3181" s="5">
        <v>0</v>
      </c>
      <c r="L3181" s="5">
        <v>0</v>
      </c>
    </row>
    <row r="3182" spans="1:12" ht="56.25">
      <c r="A3182" s="66"/>
      <c r="B3182" s="69"/>
      <c r="C3182" s="55"/>
      <c r="D3182" s="13" t="s">
        <v>154</v>
      </c>
      <c r="E3182" s="38">
        <v>0</v>
      </c>
      <c r="F3182" s="38">
        <v>0</v>
      </c>
      <c r="G3182" s="38">
        <v>0</v>
      </c>
      <c r="H3182" s="38">
        <v>0</v>
      </c>
      <c r="I3182" s="38">
        <v>0</v>
      </c>
      <c r="J3182" s="5">
        <v>0</v>
      </c>
      <c r="K3182" s="5">
        <v>0</v>
      </c>
      <c r="L3182" s="5">
        <v>0</v>
      </c>
    </row>
    <row r="3183" spans="1:12">
      <c r="A3183" s="66"/>
      <c r="B3183" s="69"/>
      <c r="C3183" s="55"/>
      <c r="D3183" s="12" t="s">
        <v>162</v>
      </c>
      <c r="E3183" s="38">
        <v>0</v>
      </c>
      <c r="F3183" s="38" t="s">
        <v>166</v>
      </c>
      <c r="G3183" s="38" t="s">
        <v>166</v>
      </c>
      <c r="H3183" s="38" t="s">
        <v>166</v>
      </c>
      <c r="I3183" s="38">
        <v>0</v>
      </c>
      <c r="J3183" s="5">
        <v>0</v>
      </c>
      <c r="K3183" s="5" t="s">
        <v>166</v>
      </c>
      <c r="L3183" s="5" t="s">
        <v>166</v>
      </c>
    </row>
    <row r="3184" spans="1:12" ht="37.5">
      <c r="A3184" s="67"/>
      <c r="B3184" s="70"/>
      <c r="C3184" s="56"/>
      <c r="D3184" s="12" t="s">
        <v>163</v>
      </c>
      <c r="E3184" s="38">
        <v>0</v>
      </c>
      <c r="F3184" s="38" t="s">
        <v>166</v>
      </c>
      <c r="G3184" s="38" t="s">
        <v>166</v>
      </c>
      <c r="H3184" s="38" t="s">
        <v>166</v>
      </c>
      <c r="I3184" s="38">
        <v>0</v>
      </c>
      <c r="J3184" s="5">
        <v>0</v>
      </c>
      <c r="K3184" s="5" t="s">
        <v>166</v>
      </c>
      <c r="L3184" s="5" t="s">
        <v>166</v>
      </c>
    </row>
    <row r="3185" spans="1:12">
      <c r="A3185" s="65" t="s">
        <v>664</v>
      </c>
      <c r="B3185" s="68" t="s">
        <v>132</v>
      </c>
      <c r="C3185" s="54" t="s">
        <v>3</v>
      </c>
      <c r="D3185" s="11" t="s">
        <v>1</v>
      </c>
      <c r="E3185" s="38">
        <f>E3186+E3188+E3190+E3192+E3193</f>
        <v>100</v>
      </c>
      <c r="F3185" s="38" t="s">
        <v>166</v>
      </c>
      <c r="G3185" s="38" t="s">
        <v>166</v>
      </c>
      <c r="H3185" s="38" t="s">
        <v>166</v>
      </c>
      <c r="I3185" s="38">
        <f>I3186+I3188+I3190+I3192+I3193</f>
        <v>0</v>
      </c>
      <c r="J3185" s="5">
        <v>0</v>
      </c>
      <c r="K3185" s="5" t="s">
        <v>166</v>
      </c>
      <c r="L3185" s="5" t="s">
        <v>166</v>
      </c>
    </row>
    <row r="3186" spans="1:12">
      <c r="A3186" s="66"/>
      <c r="B3186" s="69"/>
      <c r="C3186" s="55"/>
      <c r="D3186" s="12" t="s">
        <v>2</v>
      </c>
      <c r="E3186" s="38">
        <v>100</v>
      </c>
      <c r="F3186" s="38">
        <v>100</v>
      </c>
      <c r="G3186" s="40">
        <v>90</v>
      </c>
      <c r="H3186" s="40"/>
      <c r="I3186" s="40"/>
      <c r="J3186" s="5">
        <v>0</v>
      </c>
      <c r="K3186" s="5">
        <v>0</v>
      </c>
      <c r="L3186" s="5">
        <v>0</v>
      </c>
    </row>
    <row r="3187" spans="1:12" ht="37.5">
      <c r="A3187" s="66"/>
      <c r="B3187" s="69"/>
      <c r="C3187" s="55"/>
      <c r="D3187" s="12" t="s">
        <v>153</v>
      </c>
      <c r="E3187" s="38">
        <v>0</v>
      </c>
      <c r="F3187" s="38">
        <v>0</v>
      </c>
      <c r="G3187" s="38">
        <v>0</v>
      </c>
      <c r="H3187" s="38">
        <v>0</v>
      </c>
      <c r="I3187" s="38">
        <v>0</v>
      </c>
      <c r="J3187" s="5">
        <v>0</v>
      </c>
      <c r="K3187" s="5">
        <v>0</v>
      </c>
      <c r="L3187" s="5">
        <v>0</v>
      </c>
    </row>
    <row r="3188" spans="1:12" ht="37.5">
      <c r="A3188" s="66"/>
      <c r="B3188" s="69"/>
      <c r="C3188" s="55"/>
      <c r="D3188" s="12" t="s">
        <v>6</v>
      </c>
      <c r="E3188" s="38">
        <v>0</v>
      </c>
      <c r="F3188" s="38">
        <v>0</v>
      </c>
      <c r="G3188" s="38">
        <v>0</v>
      </c>
      <c r="H3188" s="38">
        <v>0</v>
      </c>
      <c r="I3188" s="38">
        <v>0</v>
      </c>
      <c r="J3188" s="5">
        <v>0</v>
      </c>
      <c r="K3188" s="5">
        <v>0</v>
      </c>
      <c r="L3188" s="5">
        <v>0</v>
      </c>
    </row>
    <row r="3189" spans="1:12" ht="56.25">
      <c r="A3189" s="66"/>
      <c r="B3189" s="69"/>
      <c r="C3189" s="55"/>
      <c r="D3189" s="13" t="s">
        <v>154</v>
      </c>
      <c r="E3189" s="38">
        <v>0</v>
      </c>
      <c r="F3189" s="38">
        <v>0</v>
      </c>
      <c r="G3189" s="38">
        <v>0</v>
      </c>
      <c r="H3189" s="38">
        <v>0</v>
      </c>
      <c r="I3189" s="38">
        <v>0</v>
      </c>
      <c r="J3189" s="5">
        <v>0</v>
      </c>
      <c r="K3189" s="5">
        <v>0</v>
      </c>
      <c r="L3189" s="5">
        <v>0</v>
      </c>
    </row>
    <row r="3190" spans="1:12" ht="75">
      <c r="A3190" s="66"/>
      <c r="B3190" s="69"/>
      <c r="C3190" s="55"/>
      <c r="D3190" s="13" t="s">
        <v>159</v>
      </c>
      <c r="E3190" s="38">
        <v>0</v>
      </c>
      <c r="F3190" s="38">
        <v>0</v>
      </c>
      <c r="G3190" s="38">
        <v>0</v>
      </c>
      <c r="H3190" s="38">
        <v>0</v>
      </c>
      <c r="I3190" s="38">
        <v>0</v>
      </c>
      <c r="J3190" s="5">
        <v>0</v>
      </c>
      <c r="K3190" s="5">
        <v>0</v>
      </c>
      <c r="L3190" s="5">
        <v>0</v>
      </c>
    </row>
    <row r="3191" spans="1:12" ht="56.25">
      <c r="A3191" s="66"/>
      <c r="B3191" s="69"/>
      <c r="C3191" s="55"/>
      <c r="D3191" s="13" t="s">
        <v>154</v>
      </c>
      <c r="E3191" s="38">
        <v>0</v>
      </c>
      <c r="F3191" s="38">
        <v>0</v>
      </c>
      <c r="G3191" s="38">
        <v>0</v>
      </c>
      <c r="H3191" s="38">
        <v>0</v>
      </c>
      <c r="I3191" s="38">
        <v>0</v>
      </c>
      <c r="J3191" s="5">
        <v>0</v>
      </c>
      <c r="K3191" s="5">
        <v>0</v>
      </c>
      <c r="L3191" s="5">
        <v>0</v>
      </c>
    </row>
    <row r="3192" spans="1:12">
      <c r="A3192" s="66"/>
      <c r="B3192" s="69"/>
      <c r="C3192" s="55"/>
      <c r="D3192" s="12" t="s">
        <v>162</v>
      </c>
      <c r="E3192" s="38">
        <v>0</v>
      </c>
      <c r="F3192" s="38" t="s">
        <v>166</v>
      </c>
      <c r="G3192" s="38" t="s">
        <v>166</v>
      </c>
      <c r="H3192" s="38" t="s">
        <v>166</v>
      </c>
      <c r="I3192" s="38">
        <v>0</v>
      </c>
      <c r="J3192" s="5">
        <v>0</v>
      </c>
      <c r="K3192" s="5" t="s">
        <v>166</v>
      </c>
      <c r="L3192" s="5" t="s">
        <v>166</v>
      </c>
    </row>
    <row r="3193" spans="1:12" ht="37.5">
      <c r="A3193" s="67"/>
      <c r="B3193" s="70"/>
      <c r="C3193" s="56"/>
      <c r="D3193" s="12" t="s">
        <v>163</v>
      </c>
      <c r="E3193" s="38">
        <v>0</v>
      </c>
      <c r="F3193" s="38" t="s">
        <v>166</v>
      </c>
      <c r="G3193" s="38" t="s">
        <v>166</v>
      </c>
      <c r="H3193" s="38" t="s">
        <v>166</v>
      </c>
      <c r="I3193" s="38">
        <v>0</v>
      </c>
      <c r="J3193" s="5">
        <v>0</v>
      </c>
      <c r="K3193" s="5" t="s">
        <v>166</v>
      </c>
      <c r="L3193" s="5" t="s">
        <v>166</v>
      </c>
    </row>
    <row r="3194" spans="1:12">
      <c r="A3194" s="65" t="s">
        <v>665</v>
      </c>
      <c r="B3194" s="68" t="s">
        <v>133</v>
      </c>
      <c r="C3194" s="54" t="s">
        <v>3</v>
      </c>
      <c r="D3194" s="11" t="s">
        <v>1</v>
      </c>
      <c r="E3194" s="38">
        <f>E3195+E3197+E3199+E3201+E3202</f>
        <v>100</v>
      </c>
      <c r="F3194" s="38" t="s">
        <v>166</v>
      </c>
      <c r="G3194" s="38" t="s">
        <v>166</v>
      </c>
      <c r="H3194" s="38" t="s">
        <v>166</v>
      </c>
      <c r="I3194" s="38">
        <f>I3195+I3197+I3199+I3201+I3202</f>
        <v>0</v>
      </c>
      <c r="J3194" s="5">
        <v>0</v>
      </c>
      <c r="K3194" s="5" t="s">
        <v>166</v>
      </c>
      <c r="L3194" s="5" t="s">
        <v>166</v>
      </c>
    </row>
    <row r="3195" spans="1:12">
      <c r="A3195" s="66"/>
      <c r="B3195" s="69"/>
      <c r="C3195" s="55"/>
      <c r="D3195" s="12" t="s">
        <v>2</v>
      </c>
      <c r="E3195" s="38">
        <v>100</v>
      </c>
      <c r="F3195" s="38">
        <v>100</v>
      </c>
      <c r="G3195" s="40">
        <v>90</v>
      </c>
      <c r="H3195" s="40"/>
      <c r="I3195" s="40"/>
      <c r="J3195" s="5">
        <v>0</v>
      </c>
      <c r="K3195" s="5">
        <v>0</v>
      </c>
      <c r="L3195" s="5">
        <v>0</v>
      </c>
    </row>
    <row r="3196" spans="1:12" ht="37.5">
      <c r="A3196" s="66"/>
      <c r="B3196" s="69"/>
      <c r="C3196" s="55"/>
      <c r="D3196" s="12" t="s">
        <v>153</v>
      </c>
      <c r="E3196" s="38">
        <v>0</v>
      </c>
      <c r="F3196" s="38">
        <v>0</v>
      </c>
      <c r="G3196" s="38">
        <v>0</v>
      </c>
      <c r="H3196" s="38">
        <v>0</v>
      </c>
      <c r="I3196" s="38">
        <v>0</v>
      </c>
      <c r="J3196" s="5">
        <v>0</v>
      </c>
      <c r="K3196" s="5">
        <v>0</v>
      </c>
      <c r="L3196" s="5">
        <v>0</v>
      </c>
    </row>
    <row r="3197" spans="1:12" ht="37.5">
      <c r="A3197" s="66"/>
      <c r="B3197" s="69"/>
      <c r="C3197" s="55"/>
      <c r="D3197" s="12" t="s">
        <v>6</v>
      </c>
      <c r="E3197" s="38">
        <v>0</v>
      </c>
      <c r="F3197" s="38">
        <v>0</v>
      </c>
      <c r="G3197" s="38">
        <v>0</v>
      </c>
      <c r="H3197" s="38">
        <v>0</v>
      </c>
      <c r="I3197" s="38">
        <v>0</v>
      </c>
      <c r="J3197" s="5">
        <v>0</v>
      </c>
      <c r="K3197" s="5">
        <v>0</v>
      </c>
      <c r="L3197" s="5">
        <v>0</v>
      </c>
    </row>
    <row r="3198" spans="1:12" ht="56.25">
      <c r="A3198" s="66"/>
      <c r="B3198" s="69"/>
      <c r="C3198" s="55"/>
      <c r="D3198" s="13" t="s">
        <v>154</v>
      </c>
      <c r="E3198" s="38">
        <v>0</v>
      </c>
      <c r="F3198" s="38">
        <v>0</v>
      </c>
      <c r="G3198" s="38">
        <v>0</v>
      </c>
      <c r="H3198" s="38">
        <v>0</v>
      </c>
      <c r="I3198" s="38">
        <v>0</v>
      </c>
      <c r="J3198" s="5">
        <v>0</v>
      </c>
      <c r="K3198" s="5">
        <v>0</v>
      </c>
      <c r="L3198" s="5">
        <v>0</v>
      </c>
    </row>
    <row r="3199" spans="1:12" ht="75">
      <c r="A3199" s="66"/>
      <c r="B3199" s="69"/>
      <c r="C3199" s="55"/>
      <c r="D3199" s="13" t="s">
        <v>159</v>
      </c>
      <c r="E3199" s="38">
        <v>0</v>
      </c>
      <c r="F3199" s="38">
        <v>0</v>
      </c>
      <c r="G3199" s="38">
        <v>0</v>
      </c>
      <c r="H3199" s="38">
        <v>0</v>
      </c>
      <c r="I3199" s="38">
        <v>0</v>
      </c>
      <c r="J3199" s="5">
        <v>0</v>
      </c>
      <c r="K3199" s="5">
        <v>0</v>
      </c>
      <c r="L3199" s="5">
        <v>0</v>
      </c>
    </row>
    <row r="3200" spans="1:12" ht="56.25">
      <c r="A3200" s="66"/>
      <c r="B3200" s="69"/>
      <c r="C3200" s="55"/>
      <c r="D3200" s="13" t="s">
        <v>154</v>
      </c>
      <c r="E3200" s="38">
        <v>0</v>
      </c>
      <c r="F3200" s="38">
        <v>0</v>
      </c>
      <c r="G3200" s="38">
        <v>0</v>
      </c>
      <c r="H3200" s="38">
        <v>0</v>
      </c>
      <c r="I3200" s="38">
        <v>0</v>
      </c>
      <c r="J3200" s="5">
        <v>0</v>
      </c>
      <c r="K3200" s="5">
        <v>0</v>
      </c>
      <c r="L3200" s="5">
        <v>0</v>
      </c>
    </row>
    <row r="3201" spans="1:12">
      <c r="A3201" s="66"/>
      <c r="B3201" s="69"/>
      <c r="C3201" s="55"/>
      <c r="D3201" s="12" t="s">
        <v>162</v>
      </c>
      <c r="E3201" s="38">
        <v>0</v>
      </c>
      <c r="F3201" s="38" t="s">
        <v>166</v>
      </c>
      <c r="G3201" s="38" t="s">
        <v>166</v>
      </c>
      <c r="H3201" s="38" t="s">
        <v>166</v>
      </c>
      <c r="I3201" s="38">
        <v>0</v>
      </c>
      <c r="J3201" s="5">
        <v>0</v>
      </c>
      <c r="K3201" s="5" t="s">
        <v>166</v>
      </c>
      <c r="L3201" s="5" t="s">
        <v>166</v>
      </c>
    </row>
    <row r="3202" spans="1:12" ht="37.5">
      <c r="A3202" s="67"/>
      <c r="B3202" s="70"/>
      <c r="C3202" s="56"/>
      <c r="D3202" s="12" t="s">
        <v>163</v>
      </c>
      <c r="E3202" s="38">
        <v>0</v>
      </c>
      <c r="F3202" s="38" t="s">
        <v>166</v>
      </c>
      <c r="G3202" s="38" t="s">
        <v>166</v>
      </c>
      <c r="H3202" s="38" t="s">
        <v>166</v>
      </c>
      <c r="I3202" s="38">
        <v>0</v>
      </c>
      <c r="J3202" s="5">
        <v>0</v>
      </c>
      <c r="K3202" s="5" t="s">
        <v>166</v>
      </c>
      <c r="L3202" s="5" t="s">
        <v>166</v>
      </c>
    </row>
    <row r="3203" spans="1:12">
      <c r="A3203" s="65" t="s">
        <v>666</v>
      </c>
      <c r="B3203" s="68" t="s">
        <v>134</v>
      </c>
      <c r="C3203" s="54" t="s">
        <v>3</v>
      </c>
      <c r="D3203" s="11" t="s">
        <v>1</v>
      </c>
      <c r="E3203" s="38">
        <f>E3204+E3206+E3208+E3210+E3211</f>
        <v>100</v>
      </c>
      <c r="F3203" s="38" t="s">
        <v>166</v>
      </c>
      <c r="G3203" s="38" t="s">
        <v>166</v>
      </c>
      <c r="H3203" s="38" t="s">
        <v>166</v>
      </c>
      <c r="I3203" s="38">
        <f>I3204+I3206+I3208+I3210+I3211</f>
        <v>0</v>
      </c>
      <c r="J3203" s="5">
        <v>0</v>
      </c>
      <c r="K3203" s="5" t="s">
        <v>166</v>
      </c>
      <c r="L3203" s="5" t="s">
        <v>166</v>
      </c>
    </row>
    <row r="3204" spans="1:12">
      <c r="A3204" s="66"/>
      <c r="B3204" s="69"/>
      <c r="C3204" s="55"/>
      <c r="D3204" s="12" t="s">
        <v>2</v>
      </c>
      <c r="E3204" s="38">
        <v>100</v>
      </c>
      <c r="F3204" s="38">
        <v>100</v>
      </c>
      <c r="G3204" s="40">
        <v>90</v>
      </c>
      <c r="H3204" s="40"/>
      <c r="I3204" s="40"/>
      <c r="J3204" s="5">
        <v>0</v>
      </c>
      <c r="K3204" s="5">
        <v>0</v>
      </c>
      <c r="L3204" s="5">
        <v>0</v>
      </c>
    </row>
    <row r="3205" spans="1:12" ht="37.5">
      <c r="A3205" s="66"/>
      <c r="B3205" s="69"/>
      <c r="C3205" s="55"/>
      <c r="D3205" s="12" t="s">
        <v>153</v>
      </c>
      <c r="E3205" s="38">
        <v>0</v>
      </c>
      <c r="F3205" s="38">
        <v>0</v>
      </c>
      <c r="G3205" s="38">
        <v>0</v>
      </c>
      <c r="H3205" s="38">
        <v>0</v>
      </c>
      <c r="I3205" s="38">
        <v>0</v>
      </c>
      <c r="J3205" s="5">
        <v>0</v>
      </c>
      <c r="K3205" s="5">
        <v>0</v>
      </c>
      <c r="L3205" s="5">
        <v>0</v>
      </c>
    </row>
    <row r="3206" spans="1:12" ht="37.5">
      <c r="A3206" s="66"/>
      <c r="B3206" s="69"/>
      <c r="C3206" s="55"/>
      <c r="D3206" s="12" t="s">
        <v>6</v>
      </c>
      <c r="E3206" s="38">
        <v>0</v>
      </c>
      <c r="F3206" s="38">
        <v>0</v>
      </c>
      <c r="G3206" s="38">
        <v>0</v>
      </c>
      <c r="H3206" s="38">
        <v>0</v>
      </c>
      <c r="I3206" s="38">
        <v>0</v>
      </c>
      <c r="J3206" s="5">
        <v>0</v>
      </c>
      <c r="K3206" s="5">
        <v>0</v>
      </c>
      <c r="L3206" s="5">
        <v>0</v>
      </c>
    </row>
    <row r="3207" spans="1:12" ht="56.25">
      <c r="A3207" s="66"/>
      <c r="B3207" s="69"/>
      <c r="C3207" s="55"/>
      <c r="D3207" s="13" t="s">
        <v>154</v>
      </c>
      <c r="E3207" s="38">
        <v>0</v>
      </c>
      <c r="F3207" s="38">
        <v>0</v>
      </c>
      <c r="G3207" s="38">
        <v>0</v>
      </c>
      <c r="H3207" s="38">
        <v>0</v>
      </c>
      <c r="I3207" s="38">
        <v>0</v>
      </c>
      <c r="J3207" s="5">
        <v>0</v>
      </c>
      <c r="K3207" s="5">
        <v>0</v>
      </c>
      <c r="L3207" s="5">
        <v>0</v>
      </c>
    </row>
    <row r="3208" spans="1:12" ht="75">
      <c r="A3208" s="66"/>
      <c r="B3208" s="69"/>
      <c r="C3208" s="55"/>
      <c r="D3208" s="13" t="s">
        <v>159</v>
      </c>
      <c r="E3208" s="38">
        <v>0</v>
      </c>
      <c r="F3208" s="38">
        <v>0</v>
      </c>
      <c r="G3208" s="38">
        <v>0</v>
      </c>
      <c r="H3208" s="38">
        <v>0</v>
      </c>
      <c r="I3208" s="38">
        <v>0</v>
      </c>
      <c r="J3208" s="5">
        <v>0</v>
      </c>
      <c r="K3208" s="5">
        <v>0</v>
      </c>
      <c r="L3208" s="5">
        <v>0</v>
      </c>
    </row>
    <row r="3209" spans="1:12" ht="56.25">
      <c r="A3209" s="66"/>
      <c r="B3209" s="69"/>
      <c r="C3209" s="55"/>
      <c r="D3209" s="13" t="s">
        <v>154</v>
      </c>
      <c r="E3209" s="38">
        <v>0</v>
      </c>
      <c r="F3209" s="38">
        <v>0</v>
      </c>
      <c r="G3209" s="38">
        <v>0</v>
      </c>
      <c r="H3209" s="38">
        <v>0</v>
      </c>
      <c r="I3209" s="38">
        <v>0</v>
      </c>
      <c r="J3209" s="5">
        <v>0</v>
      </c>
      <c r="K3209" s="5">
        <v>0</v>
      </c>
      <c r="L3209" s="5">
        <v>0</v>
      </c>
    </row>
    <row r="3210" spans="1:12">
      <c r="A3210" s="66"/>
      <c r="B3210" s="69"/>
      <c r="C3210" s="55"/>
      <c r="D3210" s="12" t="s">
        <v>162</v>
      </c>
      <c r="E3210" s="38">
        <v>0</v>
      </c>
      <c r="F3210" s="38" t="s">
        <v>166</v>
      </c>
      <c r="G3210" s="38" t="s">
        <v>166</v>
      </c>
      <c r="H3210" s="38" t="s">
        <v>166</v>
      </c>
      <c r="I3210" s="38">
        <v>0</v>
      </c>
      <c r="J3210" s="5">
        <v>0</v>
      </c>
      <c r="K3210" s="5" t="s">
        <v>166</v>
      </c>
      <c r="L3210" s="5" t="s">
        <v>166</v>
      </c>
    </row>
    <row r="3211" spans="1:12" ht="37.5">
      <c r="A3211" s="67"/>
      <c r="B3211" s="70"/>
      <c r="C3211" s="56"/>
      <c r="D3211" s="12" t="s">
        <v>163</v>
      </c>
      <c r="E3211" s="38">
        <v>0</v>
      </c>
      <c r="F3211" s="38" t="s">
        <v>166</v>
      </c>
      <c r="G3211" s="38" t="s">
        <v>166</v>
      </c>
      <c r="H3211" s="38" t="s">
        <v>166</v>
      </c>
      <c r="I3211" s="38">
        <v>0</v>
      </c>
      <c r="J3211" s="5">
        <v>0</v>
      </c>
      <c r="K3211" s="5" t="s">
        <v>166</v>
      </c>
      <c r="L3211" s="5" t="s">
        <v>166</v>
      </c>
    </row>
    <row r="3212" spans="1:12">
      <c r="A3212" s="65" t="s">
        <v>667</v>
      </c>
      <c r="B3212" s="68" t="s">
        <v>135</v>
      </c>
      <c r="C3212" s="54" t="s">
        <v>3</v>
      </c>
      <c r="D3212" s="11" t="s">
        <v>1</v>
      </c>
      <c r="E3212" s="38">
        <f>E3213+E3215+E3217+E3219+E3220</f>
        <v>50</v>
      </c>
      <c r="F3212" s="38" t="s">
        <v>166</v>
      </c>
      <c r="G3212" s="38" t="s">
        <v>166</v>
      </c>
      <c r="H3212" s="38" t="s">
        <v>166</v>
      </c>
      <c r="I3212" s="38">
        <f>I3213+I3215+I3217+I3219+I3220</f>
        <v>0</v>
      </c>
      <c r="J3212" s="5">
        <v>0</v>
      </c>
      <c r="K3212" s="5" t="s">
        <v>166</v>
      </c>
      <c r="L3212" s="5" t="s">
        <v>166</v>
      </c>
    </row>
    <row r="3213" spans="1:12">
      <c r="A3213" s="66"/>
      <c r="B3213" s="69"/>
      <c r="C3213" s="55"/>
      <c r="D3213" s="12" t="s">
        <v>2</v>
      </c>
      <c r="E3213" s="38">
        <v>50</v>
      </c>
      <c r="F3213" s="38">
        <v>50</v>
      </c>
      <c r="G3213" s="40">
        <v>45</v>
      </c>
      <c r="H3213" s="40"/>
      <c r="I3213" s="40"/>
      <c r="J3213" s="5">
        <v>0</v>
      </c>
      <c r="K3213" s="5">
        <v>0</v>
      </c>
      <c r="L3213" s="5">
        <v>0</v>
      </c>
    </row>
    <row r="3214" spans="1:12" ht="37.5">
      <c r="A3214" s="66"/>
      <c r="B3214" s="69"/>
      <c r="C3214" s="55"/>
      <c r="D3214" s="12" t="s">
        <v>153</v>
      </c>
      <c r="E3214" s="38">
        <v>0</v>
      </c>
      <c r="F3214" s="38">
        <v>0</v>
      </c>
      <c r="G3214" s="38">
        <v>0</v>
      </c>
      <c r="H3214" s="38">
        <v>0</v>
      </c>
      <c r="I3214" s="38">
        <v>0</v>
      </c>
      <c r="J3214" s="5">
        <v>0</v>
      </c>
      <c r="K3214" s="5">
        <v>0</v>
      </c>
      <c r="L3214" s="5">
        <v>0</v>
      </c>
    </row>
    <row r="3215" spans="1:12" ht="37.5">
      <c r="A3215" s="66"/>
      <c r="B3215" s="69"/>
      <c r="C3215" s="55"/>
      <c r="D3215" s="12" t="s">
        <v>6</v>
      </c>
      <c r="E3215" s="38">
        <v>0</v>
      </c>
      <c r="F3215" s="38">
        <v>0</v>
      </c>
      <c r="G3215" s="38">
        <v>0</v>
      </c>
      <c r="H3215" s="38">
        <v>0</v>
      </c>
      <c r="I3215" s="38">
        <v>0</v>
      </c>
      <c r="J3215" s="5">
        <v>0</v>
      </c>
      <c r="K3215" s="5">
        <v>0</v>
      </c>
      <c r="L3215" s="5">
        <v>0</v>
      </c>
    </row>
    <row r="3216" spans="1:12" ht="56.25">
      <c r="A3216" s="66"/>
      <c r="B3216" s="69"/>
      <c r="C3216" s="55"/>
      <c r="D3216" s="13" t="s">
        <v>154</v>
      </c>
      <c r="E3216" s="38">
        <v>0</v>
      </c>
      <c r="F3216" s="38">
        <v>0</v>
      </c>
      <c r="G3216" s="38">
        <v>0</v>
      </c>
      <c r="H3216" s="38">
        <v>0</v>
      </c>
      <c r="I3216" s="38">
        <v>0</v>
      </c>
      <c r="J3216" s="5">
        <v>0</v>
      </c>
      <c r="K3216" s="5">
        <v>0</v>
      </c>
      <c r="L3216" s="5">
        <v>0</v>
      </c>
    </row>
    <row r="3217" spans="1:12" ht="75">
      <c r="A3217" s="66"/>
      <c r="B3217" s="69"/>
      <c r="C3217" s="55"/>
      <c r="D3217" s="13" t="s">
        <v>159</v>
      </c>
      <c r="E3217" s="38">
        <v>0</v>
      </c>
      <c r="F3217" s="38">
        <v>0</v>
      </c>
      <c r="G3217" s="38">
        <v>0</v>
      </c>
      <c r="H3217" s="38">
        <v>0</v>
      </c>
      <c r="I3217" s="38">
        <v>0</v>
      </c>
      <c r="J3217" s="5">
        <v>0</v>
      </c>
      <c r="K3217" s="5">
        <v>0</v>
      </c>
      <c r="L3217" s="5">
        <v>0</v>
      </c>
    </row>
    <row r="3218" spans="1:12" ht="56.25">
      <c r="A3218" s="66"/>
      <c r="B3218" s="69"/>
      <c r="C3218" s="55"/>
      <c r="D3218" s="13" t="s">
        <v>154</v>
      </c>
      <c r="E3218" s="38">
        <v>0</v>
      </c>
      <c r="F3218" s="38">
        <v>0</v>
      </c>
      <c r="G3218" s="38">
        <v>0</v>
      </c>
      <c r="H3218" s="38">
        <v>0</v>
      </c>
      <c r="I3218" s="38">
        <v>0</v>
      </c>
      <c r="J3218" s="5">
        <v>0</v>
      </c>
      <c r="K3218" s="5">
        <v>0</v>
      </c>
      <c r="L3218" s="5">
        <v>0</v>
      </c>
    </row>
    <row r="3219" spans="1:12">
      <c r="A3219" s="66"/>
      <c r="B3219" s="69"/>
      <c r="C3219" s="55"/>
      <c r="D3219" s="12" t="s">
        <v>162</v>
      </c>
      <c r="E3219" s="38">
        <v>0</v>
      </c>
      <c r="F3219" s="38" t="s">
        <v>166</v>
      </c>
      <c r="G3219" s="38" t="s">
        <v>166</v>
      </c>
      <c r="H3219" s="38" t="s">
        <v>166</v>
      </c>
      <c r="I3219" s="38">
        <v>0</v>
      </c>
      <c r="J3219" s="5">
        <v>0</v>
      </c>
      <c r="K3219" s="5" t="s">
        <v>166</v>
      </c>
      <c r="L3219" s="5" t="s">
        <v>166</v>
      </c>
    </row>
    <row r="3220" spans="1:12" ht="37.5">
      <c r="A3220" s="67"/>
      <c r="B3220" s="70"/>
      <c r="C3220" s="56"/>
      <c r="D3220" s="12" t="s">
        <v>163</v>
      </c>
      <c r="E3220" s="38">
        <v>0</v>
      </c>
      <c r="F3220" s="38" t="s">
        <v>166</v>
      </c>
      <c r="G3220" s="38" t="s">
        <v>166</v>
      </c>
      <c r="H3220" s="38" t="s">
        <v>166</v>
      </c>
      <c r="I3220" s="38">
        <v>0</v>
      </c>
      <c r="J3220" s="5">
        <v>0</v>
      </c>
      <c r="K3220" s="5" t="s">
        <v>166</v>
      </c>
      <c r="L3220" s="5" t="s">
        <v>166</v>
      </c>
    </row>
    <row r="3221" spans="1:12">
      <c r="A3221" s="65" t="s">
        <v>668</v>
      </c>
      <c r="B3221" s="68" t="s">
        <v>136</v>
      </c>
      <c r="C3221" s="54" t="s">
        <v>3</v>
      </c>
      <c r="D3221" s="11" t="s">
        <v>1</v>
      </c>
      <c r="E3221" s="38">
        <f>E3222+E3224+E3226+E3228+E3229</f>
        <v>100</v>
      </c>
      <c r="F3221" s="38" t="s">
        <v>166</v>
      </c>
      <c r="G3221" s="38" t="s">
        <v>166</v>
      </c>
      <c r="H3221" s="38" t="s">
        <v>166</v>
      </c>
      <c r="I3221" s="38">
        <f>I3222+I3224+I3226+I3228+I3229</f>
        <v>0</v>
      </c>
      <c r="J3221" s="5">
        <v>0</v>
      </c>
      <c r="K3221" s="5" t="s">
        <v>166</v>
      </c>
      <c r="L3221" s="5" t="s">
        <v>166</v>
      </c>
    </row>
    <row r="3222" spans="1:12">
      <c r="A3222" s="66"/>
      <c r="B3222" s="69"/>
      <c r="C3222" s="55"/>
      <c r="D3222" s="12" t="s">
        <v>2</v>
      </c>
      <c r="E3222" s="38">
        <v>100</v>
      </c>
      <c r="F3222" s="38">
        <v>100</v>
      </c>
      <c r="G3222" s="40">
        <v>90</v>
      </c>
      <c r="H3222" s="40"/>
      <c r="I3222" s="40"/>
      <c r="J3222" s="5">
        <v>0</v>
      </c>
      <c r="K3222" s="5">
        <v>0</v>
      </c>
      <c r="L3222" s="5">
        <v>0</v>
      </c>
    </row>
    <row r="3223" spans="1:12" ht="37.5">
      <c r="A3223" s="66"/>
      <c r="B3223" s="69"/>
      <c r="C3223" s="55"/>
      <c r="D3223" s="12" t="s">
        <v>153</v>
      </c>
      <c r="E3223" s="38">
        <v>0</v>
      </c>
      <c r="F3223" s="38">
        <v>0</v>
      </c>
      <c r="G3223" s="38">
        <v>0</v>
      </c>
      <c r="H3223" s="38">
        <v>0</v>
      </c>
      <c r="I3223" s="38">
        <v>0</v>
      </c>
      <c r="J3223" s="5">
        <v>0</v>
      </c>
      <c r="K3223" s="5">
        <v>0</v>
      </c>
      <c r="L3223" s="5">
        <v>0</v>
      </c>
    </row>
    <row r="3224" spans="1:12" ht="37.5">
      <c r="A3224" s="66"/>
      <c r="B3224" s="69"/>
      <c r="C3224" s="55"/>
      <c r="D3224" s="12" t="s">
        <v>6</v>
      </c>
      <c r="E3224" s="38">
        <v>0</v>
      </c>
      <c r="F3224" s="38">
        <v>0</v>
      </c>
      <c r="G3224" s="38">
        <v>0</v>
      </c>
      <c r="H3224" s="38">
        <v>0</v>
      </c>
      <c r="I3224" s="38">
        <v>0</v>
      </c>
      <c r="J3224" s="5">
        <v>0</v>
      </c>
      <c r="K3224" s="5">
        <v>0</v>
      </c>
      <c r="L3224" s="5">
        <v>0</v>
      </c>
    </row>
    <row r="3225" spans="1:12" ht="56.25">
      <c r="A3225" s="66"/>
      <c r="B3225" s="69"/>
      <c r="C3225" s="55"/>
      <c r="D3225" s="13" t="s">
        <v>154</v>
      </c>
      <c r="E3225" s="38">
        <v>0</v>
      </c>
      <c r="F3225" s="38">
        <v>0</v>
      </c>
      <c r="G3225" s="38">
        <v>0</v>
      </c>
      <c r="H3225" s="38">
        <v>0</v>
      </c>
      <c r="I3225" s="38">
        <v>0</v>
      </c>
      <c r="J3225" s="5">
        <v>0</v>
      </c>
      <c r="K3225" s="5">
        <v>0</v>
      </c>
      <c r="L3225" s="5">
        <v>0</v>
      </c>
    </row>
    <row r="3226" spans="1:12" ht="75">
      <c r="A3226" s="66"/>
      <c r="B3226" s="69"/>
      <c r="C3226" s="55"/>
      <c r="D3226" s="13" t="s">
        <v>159</v>
      </c>
      <c r="E3226" s="38">
        <v>0</v>
      </c>
      <c r="F3226" s="38">
        <v>0</v>
      </c>
      <c r="G3226" s="38">
        <v>0</v>
      </c>
      <c r="H3226" s="38">
        <v>0</v>
      </c>
      <c r="I3226" s="38">
        <v>0</v>
      </c>
      <c r="J3226" s="5">
        <v>0</v>
      </c>
      <c r="K3226" s="5">
        <v>0</v>
      </c>
      <c r="L3226" s="5">
        <v>0</v>
      </c>
    </row>
    <row r="3227" spans="1:12" ht="56.25">
      <c r="A3227" s="66"/>
      <c r="B3227" s="69"/>
      <c r="C3227" s="55"/>
      <c r="D3227" s="13" t="s">
        <v>154</v>
      </c>
      <c r="E3227" s="38">
        <v>0</v>
      </c>
      <c r="F3227" s="38">
        <v>0</v>
      </c>
      <c r="G3227" s="38">
        <v>0</v>
      </c>
      <c r="H3227" s="38">
        <v>0</v>
      </c>
      <c r="I3227" s="38">
        <v>0</v>
      </c>
      <c r="J3227" s="5">
        <v>0</v>
      </c>
      <c r="K3227" s="5">
        <v>0</v>
      </c>
      <c r="L3227" s="5">
        <v>0</v>
      </c>
    </row>
    <row r="3228" spans="1:12">
      <c r="A3228" s="66"/>
      <c r="B3228" s="69"/>
      <c r="C3228" s="55"/>
      <c r="D3228" s="12" t="s">
        <v>162</v>
      </c>
      <c r="E3228" s="38">
        <v>0</v>
      </c>
      <c r="F3228" s="38" t="s">
        <v>166</v>
      </c>
      <c r="G3228" s="38" t="s">
        <v>166</v>
      </c>
      <c r="H3228" s="38" t="s">
        <v>166</v>
      </c>
      <c r="I3228" s="38">
        <v>0</v>
      </c>
      <c r="J3228" s="5">
        <v>0</v>
      </c>
      <c r="K3228" s="5" t="s">
        <v>166</v>
      </c>
      <c r="L3228" s="5" t="s">
        <v>166</v>
      </c>
    </row>
    <row r="3229" spans="1:12" ht="37.5">
      <c r="A3229" s="67"/>
      <c r="B3229" s="70"/>
      <c r="C3229" s="56"/>
      <c r="D3229" s="12" t="s">
        <v>163</v>
      </c>
      <c r="E3229" s="38">
        <v>0</v>
      </c>
      <c r="F3229" s="38" t="s">
        <v>166</v>
      </c>
      <c r="G3229" s="38" t="s">
        <v>166</v>
      </c>
      <c r="H3229" s="38" t="s">
        <v>166</v>
      </c>
      <c r="I3229" s="38">
        <v>0</v>
      </c>
      <c r="J3229" s="5">
        <v>0</v>
      </c>
      <c r="K3229" s="5" t="s">
        <v>166</v>
      </c>
      <c r="L3229" s="5" t="s">
        <v>166</v>
      </c>
    </row>
    <row r="3230" spans="1:12">
      <c r="A3230" s="65" t="s">
        <v>669</v>
      </c>
      <c r="B3230" s="68" t="s">
        <v>137</v>
      </c>
      <c r="C3230" s="54" t="s">
        <v>3</v>
      </c>
      <c r="D3230" s="11" t="s">
        <v>1</v>
      </c>
      <c r="E3230" s="38">
        <f>E3231+E3233+E3235+E3237+E3238</f>
        <v>60</v>
      </c>
      <c r="F3230" s="38" t="s">
        <v>166</v>
      </c>
      <c r="G3230" s="38" t="s">
        <v>166</v>
      </c>
      <c r="H3230" s="38" t="s">
        <v>166</v>
      </c>
      <c r="I3230" s="38">
        <f>I3231+I3233+I3235+I3237+I3238</f>
        <v>0</v>
      </c>
      <c r="J3230" s="5">
        <v>0</v>
      </c>
      <c r="K3230" s="5" t="s">
        <v>166</v>
      </c>
      <c r="L3230" s="5" t="s">
        <v>166</v>
      </c>
    </row>
    <row r="3231" spans="1:12">
      <c r="A3231" s="66"/>
      <c r="B3231" s="69"/>
      <c r="C3231" s="55"/>
      <c r="D3231" s="12" t="s">
        <v>2</v>
      </c>
      <c r="E3231" s="38">
        <v>60</v>
      </c>
      <c r="F3231" s="38">
        <v>60</v>
      </c>
      <c r="G3231" s="40">
        <v>54</v>
      </c>
      <c r="H3231" s="40"/>
      <c r="I3231" s="40"/>
      <c r="J3231" s="5">
        <v>0</v>
      </c>
      <c r="K3231" s="5">
        <v>0</v>
      </c>
      <c r="L3231" s="5">
        <v>0</v>
      </c>
    </row>
    <row r="3232" spans="1:12" ht="37.5">
      <c r="A3232" s="66"/>
      <c r="B3232" s="69"/>
      <c r="C3232" s="55"/>
      <c r="D3232" s="12" t="s">
        <v>153</v>
      </c>
      <c r="E3232" s="38">
        <v>0</v>
      </c>
      <c r="F3232" s="38">
        <v>0</v>
      </c>
      <c r="G3232" s="38">
        <v>0</v>
      </c>
      <c r="H3232" s="38">
        <v>0</v>
      </c>
      <c r="I3232" s="38">
        <v>0</v>
      </c>
      <c r="J3232" s="5">
        <v>0</v>
      </c>
      <c r="K3232" s="5">
        <v>0</v>
      </c>
      <c r="L3232" s="5">
        <v>0</v>
      </c>
    </row>
    <row r="3233" spans="1:12" ht="37.5">
      <c r="A3233" s="66"/>
      <c r="B3233" s="69"/>
      <c r="C3233" s="55"/>
      <c r="D3233" s="12" t="s">
        <v>6</v>
      </c>
      <c r="E3233" s="38">
        <v>0</v>
      </c>
      <c r="F3233" s="38">
        <v>0</v>
      </c>
      <c r="G3233" s="38">
        <v>0</v>
      </c>
      <c r="H3233" s="38">
        <v>0</v>
      </c>
      <c r="I3233" s="38">
        <v>0</v>
      </c>
      <c r="J3233" s="5">
        <v>0</v>
      </c>
      <c r="K3233" s="5">
        <v>0</v>
      </c>
      <c r="L3233" s="5">
        <v>0</v>
      </c>
    </row>
    <row r="3234" spans="1:12" ht="56.25">
      <c r="A3234" s="66"/>
      <c r="B3234" s="69"/>
      <c r="C3234" s="55"/>
      <c r="D3234" s="13" t="s">
        <v>154</v>
      </c>
      <c r="E3234" s="38">
        <v>0</v>
      </c>
      <c r="F3234" s="38">
        <v>0</v>
      </c>
      <c r="G3234" s="38">
        <v>0</v>
      </c>
      <c r="H3234" s="38">
        <v>0</v>
      </c>
      <c r="I3234" s="38">
        <v>0</v>
      </c>
      <c r="J3234" s="5">
        <v>0</v>
      </c>
      <c r="K3234" s="5">
        <v>0</v>
      </c>
      <c r="L3234" s="5">
        <v>0</v>
      </c>
    </row>
    <row r="3235" spans="1:12" ht="75">
      <c r="A3235" s="66"/>
      <c r="B3235" s="69"/>
      <c r="C3235" s="55"/>
      <c r="D3235" s="13" t="s">
        <v>159</v>
      </c>
      <c r="E3235" s="38">
        <v>0</v>
      </c>
      <c r="F3235" s="38">
        <v>0</v>
      </c>
      <c r="G3235" s="38">
        <v>0</v>
      </c>
      <c r="H3235" s="38">
        <v>0</v>
      </c>
      <c r="I3235" s="38">
        <v>0</v>
      </c>
      <c r="J3235" s="5">
        <v>0</v>
      </c>
      <c r="K3235" s="5">
        <v>0</v>
      </c>
      <c r="L3235" s="5">
        <v>0</v>
      </c>
    </row>
    <row r="3236" spans="1:12" ht="56.25">
      <c r="A3236" s="66"/>
      <c r="B3236" s="69"/>
      <c r="C3236" s="55"/>
      <c r="D3236" s="13" t="s">
        <v>154</v>
      </c>
      <c r="E3236" s="38">
        <v>0</v>
      </c>
      <c r="F3236" s="38">
        <v>0</v>
      </c>
      <c r="G3236" s="38">
        <v>0</v>
      </c>
      <c r="H3236" s="38">
        <v>0</v>
      </c>
      <c r="I3236" s="38">
        <v>0</v>
      </c>
      <c r="J3236" s="5">
        <v>0</v>
      </c>
      <c r="K3236" s="5">
        <v>0</v>
      </c>
      <c r="L3236" s="5">
        <v>0</v>
      </c>
    </row>
    <row r="3237" spans="1:12">
      <c r="A3237" s="66"/>
      <c r="B3237" s="69"/>
      <c r="C3237" s="55"/>
      <c r="D3237" s="12" t="s">
        <v>162</v>
      </c>
      <c r="E3237" s="38">
        <v>0</v>
      </c>
      <c r="F3237" s="38" t="s">
        <v>166</v>
      </c>
      <c r="G3237" s="38" t="s">
        <v>166</v>
      </c>
      <c r="H3237" s="38" t="s">
        <v>166</v>
      </c>
      <c r="I3237" s="38">
        <v>0</v>
      </c>
      <c r="J3237" s="5">
        <v>0</v>
      </c>
      <c r="K3237" s="5" t="s">
        <v>166</v>
      </c>
      <c r="L3237" s="5" t="s">
        <v>166</v>
      </c>
    </row>
    <row r="3238" spans="1:12" ht="37.5">
      <c r="A3238" s="67"/>
      <c r="B3238" s="70"/>
      <c r="C3238" s="56"/>
      <c r="D3238" s="12" t="s">
        <v>163</v>
      </c>
      <c r="E3238" s="38">
        <v>0</v>
      </c>
      <c r="F3238" s="38" t="s">
        <v>166</v>
      </c>
      <c r="G3238" s="38" t="s">
        <v>166</v>
      </c>
      <c r="H3238" s="38" t="s">
        <v>166</v>
      </c>
      <c r="I3238" s="38">
        <v>0</v>
      </c>
      <c r="J3238" s="5">
        <v>0</v>
      </c>
      <c r="K3238" s="5" t="s">
        <v>166</v>
      </c>
      <c r="L3238" s="5" t="s">
        <v>166</v>
      </c>
    </row>
    <row r="3239" spans="1:12">
      <c r="A3239" s="65" t="s">
        <v>670</v>
      </c>
      <c r="B3239" s="68" t="s">
        <v>138</v>
      </c>
      <c r="C3239" s="54" t="s">
        <v>3</v>
      </c>
      <c r="D3239" s="11" t="s">
        <v>1</v>
      </c>
      <c r="E3239" s="38">
        <f>E3240+E3242+E3244+E3246+E3247</f>
        <v>50</v>
      </c>
      <c r="F3239" s="38" t="s">
        <v>166</v>
      </c>
      <c r="G3239" s="38" t="s">
        <v>166</v>
      </c>
      <c r="H3239" s="38" t="s">
        <v>166</v>
      </c>
      <c r="I3239" s="38">
        <f>I3240+I3242+I3244+I3246+I3247</f>
        <v>0</v>
      </c>
      <c r="J3239" s="5">
        <v>0</v>
      </c>
      <c r="K3239" s="5" t="s">
        <v>166</v>
      </c>
      <c r="L3239" s="5" t="s">
        <v>166</v>
      </c>
    </row>
    <row r="3240" spans="1:12">
      <c r="A3240" s="66"/>
      <c r="B3240" s="69"/>
      <c r="C3240" s="55"/>
      <c r="D3240" s="12" t="s">
        <v>2</v>
      </c>
      <c r="E3240" s="38">
        <v>50</v>
      </c>
      <c r="F3240" s="38">
        <v>50</v>
      </c>
      <c r="G3240" s="40">
        <v>45</v>
      </c>
      <c r="H3240" s="40"/>
      <c r="I3240" s="40"/>
      <c r="J3240" s="5">
        <v>0</v>
      </c>
      <c r="K3240" s="5">
        <v>0</v>
      </c>
      <c r="L3240" s="5">
        <v>0</v>
      </c>
    </row>
    <row r="3241" spans="1:12" ht="37.5">
      <c r="A3241" s="66"/>
      <c r="B3241" s="69"/>
      <c r="C3241" s="55"/>
      <c r="D3241" s="12" t="s">
        <v>153</v>
      </c>
      <c r="E3241" s="38">
        <v>0</v>
      </c>
      <c r="F3241" s="38">
        <v>0</v>
      </c>
      <c r="G3241" s="38">
        <v>0</v>
      </c>
      <c r="H3241" s="38">
        <v>0</v>
      </c>
      <c r="I3241" s="38">
        <v>0</v>
      </c>
      <c r="J3241" s="5">
        <v>0</v>
      </c>
      <c r="K3241" s="5">
        <v>0</v>
      </c>
      <c r="L3241" s="5">
        <v>0</v>
      </c>
    </row>
    <row r="3242" spans="1:12" ht="37.5">
      <c r="A3242" s="66"/>
      <c r="B3242" s="69"/>
      <c r="C3242" s="55"/>
      <c r="D3242" s="12" t="s">
        <v>6</v>
      </c>
      <c r="E3242" s="38">
        <v>0</v>
      </c>
      <c r="F3242" s="38">
        <v>0</v>
      </c>
      <c r="G3242" s="38">
        <v>0</v>
      </c>
      <c r="H3242" s="38">
        <v>0</v>
      </c>
      <c r="I3242" s="38">
        <v>0</v>
      </c>
      <c r="J3242" s="5">
        <v>0</v>
      </c>
      <c r="K3242" s="5">
        <v>0</v>
      </c>
      <c r="L3242" s="5">
        <v>0</v>
      </c>
    </row>
    <row r="3243" spans="1:12" ht="56.25">
      <c r="A3243" s="66"/>
      <c r="B3243" s="69"/>
      <c r="C3243" s="55"/>
      <c r="D3243" s="13" t="s">
        <v>154</v>
      </c>
      <c r="E3243" s="38">
        <v>0</v>
      </c>
      <c r="F3243" s="38">
        <v>0</v>
      </c>
      <c r="G3243" s="38">
        <v>0</v>
      </c>
      <c r="H3243" s="38">
        <v>0</v>
      </c>
      <c r="I3243" s="38">
        <v>0</v>
      </c>
      <c r="J3243" s="5">
        <v>0</v>
      </c>
      <c r="K3243" s="5">
        <v>0</v>
      </c>
      <c r="L3243" s="5">
        <v>0</v>
      </c>
    </row>
    <row r="3244" spans="1:12" ht="75">
      <c r="A3244" s="66"/>
      <c r="B3244" s="69"/>
      <c r="C3244" s="55"/>
      <c r="D3244" s="13" t="s">
        <v>159</v>
      </c>
      <c r="E3244" s="38">
        <v>0</v>
      </c>
      <c r="F3244" s="38">
        <v>0</v>
      </c>
      <c r="G3244" s="38">
        <v>0</v>
      </c>
      <c r="H3244" s="38">
        <v>0</v>
      </c>
      <c r="I3244" s="38">
        <v>0</v>
      </c>
      <c r="J3244" s="5">
        <v>0</v>
      </c>
      <c r="K3244" s="5">
        <v>0</v>
      </c>
      <c r="L3244" s="5">
        <v>0</v>
      </c>
    </row>
    <row r="3245" spans="1:12" ht="56.25">
      <c r="A3245" s="66"/>
      <c r="B3245" s="69"/>
      <c r="C3245" s="55"/>
      <c r="D3245" s="13" t="s">
        <v>154</v>
      </c>
      <c r="E3245" s="38">
        <v>0</v>
      </c>
      <c r="F3245" s="38">
        <v>0</v>
      </c>
      <c r="G3245" s="38">
        <v>0</v>
      </c>
      <c r="H3245" s="38">
        <v>0</v>
      </c>
      <c r="I3245" s="38">
        <v>0</v>
      </c>
      <c r="J3245" s="5">
        <v>0</v>
      </c>
      <c r="K3245" s="5">
        <v>0</v>
      </c>
      <c r="L3245" s="5">
        <v>0</v>
      </c>
    </row>
    <row r="3246" spans="1:12">
      <c r="A3246" s="66"/>
      <c r="B3246" s="69"/>
      <c r="C3246" s="55"/>
      <c r="D3246" s="12" t="s">
        <v>162</v>
      </c>
      <c r="E3246" s="38">
        <v>0</v>
      </c>
      <c r="F3246" s="38" t="s">
        <v>166</v>
      </c>
      <c r="G3246" s="38" t="s">
        <v>166</v>
      </c>
      <c r="H3246" s="38" t="s">
        <v>166</v>
      </c>
      <c r="I3246" s="38">
        <v>0</v>
      </c>
      <c r="J3246" s="5">
        <v>0</v>
      </c>
      <c r="K3246" s="5" t="s">
        <v>166</v>
      </c>
      <c r="L3246" s="5" t="s">
        <v>166</v>
      </c>
    </row>
    <row r="3247" spans="1:12" ht="37.5">
      <c r="A3247" s="67"/>
      <c r="B3247" s="70"/>
      <c r="C3247" s="56"/>
      <c r="D3247" s="12" t="s">
        <v>163</v>
      </c>
      <c r="E3247" s="38">
        <v>0</v>
      </c>
      <c r="F3247" s="38" t="s">
        <v>166</v>
      </c>
      <c r="G3247" s="38" t="s">
        <v>166</v>
      </c>
      <c r="H3247" s="38" t="s">
        <v>166</v>
      </c>
      <c r="I3247" s="38">
        <v>0</v>
      </c>
      <c r="J3247" s="5">
        <v>0</v>
      </c>
      <c r="K3247" s="5" t="s">
        <v>166</v>
      </c>
      <c r="L3247" s="5" t="s">
        <v>166</v>
      </c>
    </row>
    <row r="3248" spans="1:12">
      <c r="A3248" s="65" t="s">
        <v>671</v>
      </c>
      <c r="B3248" s="68" t="s">
        <v>139</v>
      </c>
      <c r="C3248" s="54" t="s">
        <v>3</v>
      </c>
      <c r="D3248" s="11" t="s">
        <v>1</v>
      </c>
      <c r="E3248" s="38">
        <f>E3249+E3251+E3253+E3255+E3256</f>
        <v>100</v>
      </c>
      <c r="F3248" s="38" t="s">
        <v>166</v>
      </c>
      <c r="G3248" s="38" t="s">
        <v>166</v>
      </c>
      <c r="H3248" s="38" t="s">
        <v>166</v>
      </c>
      <c r="I3248" s="38">
        <f>I3249+I3251+I3253+I3255+I3256</f>
        <v>0</v>
      </c>
      <c r="J3248" s="5">
        <v>0</v>
      </c>
      <c r="K3248" s="5" t="s">
        <v>166</v>
      </c>
      <c r="L3248" s="5" t="s">
        <v>166</v>
      </c>
    </row>
    <row r="3249" spans="1:12">
      <c r="A3249" s="66"/>
      <c r="B3249" s="69"/>
      <c r="C3249" s="55"/>
      <c r="D3249" s="12" t="s">
        <v>2</v>
      </c>
      <c r="E3249" s="38">
        <v>100</v>
      </c>
      <c r="F3249" s="38">
        <v>100</v>
      </c>
      <c r="G3249" s="40">
        <v>90</v>
      </c>
      <c r="H3249" s="40">
        <v>0</v>
      </c>
      <c r="I3249" s="40">
        <v>0</v>
      </c>
      <c r="J3249" s="5">
        <v>0</v>
      </c>
      <c r="K3249" s="5">
        <v>0</v>
      </c>
      <c r="L3249" s="5">
        <v>0</v>
      </c>
    </row>
    <row r="3250" spans="1:12" ht="37.5">
      <c r="A3250" s="66"/>
      <c r="B3250" s="69"/>
      <c r="C3250" s="55"/>
      <c r="D3250" s="12" t="s">
        <v>153</v>
      </c>
      <c r="E3250" s="38">
        <v>0</v>
      </c>
      <c r="F3250" s="38">
        <v>0</v>
      </c>
      <c r="G3250" s="38">
        <v>0</v>
      </c>
      <c r="H3250" s="38">
        <v>0</v>
      </c>
      <c r="I3250" s="38">
        <v>0</v>
      </c>
      <c r="J3250" s="5">
        <v>0</v>
      </c>
      <c r="K3250" s="5">
        <v>0</v>
      </c>
      <c r="L3250" s="5">
        <v>0</v>
      </c>
    </row>
    <row r="3251" spans="1:12" ht="37.5">
      <c r="A3251" s="66"/>
      <c r="B3251" s="69"/>
      <c r="C3251" s="55"/>
      <c r="D3251" s="12" t="s">
        <v>6</v>
      </c>
      <c r="E3251" s="38">
        <v>0</v>
      </c>
      <c r="F3251" s="38">
        <v>0</v>
      </c>
      <c r="G3251" s="38">
        <v>0</v>
      </c>
      <c r="H3251" s="38">
        <v>0</v>
      </c>
      <c r="I3251" s="38">
        <v>0</v>
      </c>
      <c r="J3251" s="5">
        <v>0</v>
      </c>
      <c r="K3251" s="5">
        <v>0</v>
      </c>
      <c r="L3251" s="5">
        <v>0</v>
      </c>
    </row>
    <row r="3252" spans="1:12" ht="56.25">
      <c r="A3252" s="66"/>
      <c r="B3252" s="69"/>
      <c r="C3252" s="55"/>
      <c r="D3252" s="13" t="s">
        <v>154</v>
      </c>
      <c r="E3252" s="38">
        <v>0</v>
      </c>
      <c r="F3252" s="38">
        <v>0</v>
      </c>
      <c r="G3252" s="38">
        <v>0</v>
      </c>
      <c r="H3252" s="38">
        <v>0</v>
      </c>
      <c r="I3252" s="38">
        <v>0</v>
      </c>
      <c r="J3252" s="5">
        <v>0</v>
      </c>
      <c r="K3252" s="5">
        <v>0</v>
      </c>
      <c r="L3252" s="5">
        <v>0</v>
      </c>
    </row>
    <row r="3253" spans="1:12" ht="75">
      <c r="A3253" s="66"/>
      <c r="B3253" s="69"/>
      <c r="C3253" s="55"/>
      <c r="D3253" s="13" t="s">
        <v>159</v>
      </c>
      <c r="E3253" s="38">
        <v>0</v>
      </c>
      <c r="F3253" s="38">
        <v>0</v>
      </c>
      <c r="G3253" s="38">
        <v>0</v>
      </c>
      <c r="H3253" s="38">
        <v>0</v>
      </c>
      <c r="I3253" s="38">
        <v>0</v>
      </c>
      <c r="J3253" s="5">
        <v>0</v>
      </c>
      <c r="K3253" s="5">
        <v>0</v>
      </c>
      <c r="L3253" s="5">
        <v>0</v>
      </c>
    </row>
    <row r="3254" spans="1:12" ht="56.25">
      <c r="A3254" s="66"/>
      <c r="B3254" s="69"/>
      <c r="C3254" s="55"/>
      <c r="D3254" s="13" t="s">
        <v>154</v>
      </c>
      <c r="E3254" s="38">
        <v>0</v>
      </c>
      <c r="F3254" s="38">
        <v>0</v>
      </c>
      <c r="G3254" s="38">
        <v>0</v>
      </c>
      <c r="H3254" s="38">
        <v>0</v>
      </c>
      <c r="I3254" s="38">
        <v>0</v>
      </c>
      <c r="J3254" s="5">
        <v>0</v>
      </c>
      <c r="K3254" s="5">
        <v>0</v>
      </c>
      <c r="L3254" s="5">
        <v>0</v>
      </c>
    </row>
    <row r="3255" spans="1:12">
      <c r="A3255" s="66"/>
      <c r="B3255" s="69"/>
      <c r="C3255" s="55"/>
      <c r="D3255" s="12" t="s">
        <v>162</v>
      </c>
      <c r="E3255" s="38">
        <v>0</v>
      </c>
      <c r="F3255" s="38" t="s">
        <v>166</v>
      </c>
      <c r="G3255" s="38" t="s">
        <v>166</v>
      </c>
      <c r="H3255" s="38" t="s">
        <v>166</v>
      </c>
      <c r="I3255" s="38">
        <v>0</v>
      </c>
      <c r="J3255" s="5">
        <v>0</v>
      </c>
      <c r="K3255" s="5" t="s">
        <v>166</v>
      </c>
      <c r="L3255" s="5" t="s">
        <v>166</v>
      </c>
    </row>
    <row r="3256" spans="1:12" ht="37.5">
      <c r="A3256" s="67"/>
      <c r="B3256" s="70"/>
      <c r="C3256" s="56"/>
      <c r="D3256" s="12" t="s">
        <v>163</v>
      </c>
      <c r="E3256" s="38">
        <v>0</v>
      </c>
      <c r="F3256" s="38" t="s">
        <v>166</v>
      </c>
      <c r="G3256" s="38" t="s">
        <v>166</v>
      </c>
      <c r="H3256" s="38" t="s">
        <v>166</v>
      </c>
      <c r="I3256" s="38">
        <v>0</v>
      </c>
      <c r="J3256" s="5">
        <v>0</v>
      </c>
      <c r="K3256" s="5" t="s">
        <v>166</v>
      </c>
      <c r="L3256" s="5" t="s">
        <v>166</v>
      </c>
    </row>
    <row r="3257" spans="1:12">
      <c r="A3257" s="65" t="s">
        <v>672</v>
      </c>
      <c r="B3257" s="68" t="s">
        <v>140</v>
      </c>
      <c r="C3257" s="54" t="s">
        <v>3</v>
      </c>
      <c r="D3257" s="11" t="s">
        <v>1</v>
      </c>
      <c r="E3257" s="38">
        <f>E3258+E3260+E3262+E3264+E3265</f>
        <v>50</v>
      </c>
      <c r="F3257" s="38" t="s">
        <v>166</v>
      </c>
      <c r="G3257" s="38" t="s">
        <v>166</v>
      </c>
      <c r="H3257" s="38" t="s">
        <v>166</v>
      </c>
      <c r="I3257" s="38">
        <f>I3258+I3260+I3262+I3264+I3265</f>
        <v>0</v>
      </c>
      <c r="J3257" s="5">
        <v>0</v>
      </c>
      <c r="K3257" s="5" t="s">
        <v>166</v>
      </c>
      <c r="L3257" s="5" t="s">
        <v>166</v>
      </c>
    </row>
    <row r="3258" spans="1:12">
      <c r="A3258" s="66"/>
      <c r="B3258" s="69"/>
      <c r="C3258" s="55"/>
      <c r="D3258" s="12" t="s">
        <v>2</v>
      </c>
      <c r="E3258" s="38">
        <v>50</v>
      </c>
      <c r="F3258" s="38">
        <v>50</v>
      </c>
      <c r="G3258" s="40">
        <v>45</v>
      </c>
      <c r="H3258" s="40">
        <v>0</v>
      </c>
      <c r="I3258" s="40">
        <v>0</v>
      </c>
      <c r="J3258" s="5">
        <v>0</v>
      </c>
      <c r="K3258" s="5">
        <v>0</v>
      </c>
      <c r="L3258" s="5">
        <v>0</v>
      </c>
    </row>
    <row r="3259" spans="1:12" ht="37.5">
      <c r="A3259" s="66"/>
      <c r="B3259" s="69"/>
      <c r="C3259" s="55"/>
      <c r="D3259" s="12" t="s">
        <v>153</v>
      </c>
      <c r="E3259" s="38">
        <v>0</v>
      </c>
      <c r="F3259" s="38">
        <v>0</v>
      </c>
      <c r="G3259" s="38">
        <v>0</v>
      </c>
      <c r="H3259" s="38">
        <v>0</v>
      </c>
      <c r="I3259" s="38">
        <v>0</v>
      </c>
      <c r="J3259" s="5">
        <v>0</v>
      </c>
      <c r="K3259" s="5">
        <v>0</v>
      </c>
      <c r="L3259" s="5">
        <v>0</v>
      </c>
    </row>
    <row r="3260" spans="1:12" ht="37.5">
      <c r="A3260" s="66"/>
      <c r="B3260" s="69"/>
      <c r="C3260" s="55"/>
      <c r="D3260" s="12" t="s">
        <v>6</v>
      </c>
      <c r="E3260" s="38">
        <v>0</v>
      </c>
      <c r="F3260" s="38">
        <v>0</v>
      </c>
      <c r="G3260" s="38">
        <v>0</v>
      </c>
      <c r="H3260" s="38">
        <v>0</v>
      </c>
      <c r="I3260" s="38">
        <v>0</v>
      </c>
      <c r="J3260" s="5">
        <v>0</v>
      </c>
      <c r="K3260" s="5">
        <v>0</v>
      </c>
      <c r="L3260" s="5">
        <v>0</v>
      </c>
    </row>
    <row r="3261" spans="1:12" ht="56.25">
      <c r="A3261" s="66"/>
      <c r="B3261" s="69"/>
      <c r="C3261" s="55"/>
      <c r="D3261" s="13" t="s">
        <v>154</v>
      </c>
      <c r="E3261" s="38">
        <v>0</v>
      </c>
      <c r="F3261" s="38">
        <v>0</v>
      </c>
      <c r="G3261" s="38">
        <v>0</v>
      </c>
      <c r="H3261" s="38">
        <v>0</v>
      </c>
      <c r="I3261" s="38">
        <v>0</v>
      </c>
      <c r="J3261" s="5">
        <v>0</v>
      </c>
      <c r="K3261" s="5">
        <v>0</v>
      </c>
      <c r="L3261" s="5">
        <v>0</v>
      </c>
    </row>
    <row r="3262" spans="1:12" ht="75">
      <c r="A3262" s="66"/>
      <c r="B3262" s="69"/>
      <c r="C3262" s="55"/>
      <c r="D3262" s="13" t="s">
        <v>159</v>
      </c>
      <c r="E3262" s="38">
        <v>0</v>
      </c>
      <c r="F3262" s="38">
        <v>0</v>
      </c>
      <c r="G3262" s="38">
        <v>0</v>
      </c>
      <c r="H3262" s="38">
        <v>0</v>
      </c>
      <c r="I3262" s="38">
        <v>0</v>
      </c>
      <c r="J3262" s="5">
        <v>0</v>
      </c>
      <c r="K3262" s="5">
        <v>0</v>
      </c>
      <c r="L3262" s="5">
        <v>0</v>
      </c>
    </row>
    <row r="3263" spans="1:12" ht="56.25">
      <c r="A3263" s="66"/>
      <c r="B3263" s="69"/>
      <c r="C3263" s="55"/>
      <c r="D3263" s="13" t="s">
        <v>154</v>
      </c>
      <c r="E3263" s="38">
        <v>0</v>
      </c>
      <c r="F3263" s="38">
        <v>0</v>
      </c>
      <c r="G3263" s="38">
        <v>0</v>
      </c>
      <c r="H3263" s="38">
        <v>0</v>
      </c>
      <c r="I3263" s="38">
        <v>0</v>
      </c>
      <c r="J3263" s="5">
        <v>0</v>
      </c>
      <c r="K3263" s="5">
        <v>0</v>
      </c>
      <c r="L3263" s="5">
        <v>0</v>
      </c>
    </row>
    <row r="3264" spans="1:12">
      <c r="A3264" s="66"/>
      <c r="B3264" s="69"/>
      <c r="C3264" s="55"/>
      <c r="D3264" s="12" t="s">
        <v>162</v>
      </c>
      <c r="E3264" s="38">
        <v>0</v>
      </c>
      <c r="F3264" s="38" t="s">
        <v>166</v>
      </c>
      <c r="G3264" s="38" t="s">
        <v>166</v>
      </c>
      <c r="H3264" s="38" t="s">
        <v>166</v>
      </c>
      <c r="I3264" s="38">
        <v>0</v>
      </c>
      <c r="J3264" s="5">
        <v>0</v>
      </c>
      <c r="K3264" s="5" t="s">
        <v>166</v>
      </c>
      <c r="L3264" s="5" t="s">
        <v>166</v>
      </c>
    </row>
    <row r="3265" spans="1:12" ht="37.5">
      <c r="A3265" s="67"/>
      <c r="B3265" s="70"/>
      <c r="C3265" s="56"/>
      <c r="D3265" s="12" t="s">
        <v>163</v>
      </c>
      <c r="E3265" s="38">
        <v>0</v>
      </c>
      <c r="F3265" s="38" t="s">
        <v>166</v>
      </c>
      <c r="G3265" s="38" t="s">
        <v>166</v>
      </c>
      <c r="H3265" s="38" t="s">
        <v>166</v>
      </c>
      <c r="I3265" s="38">
        <v>0</v>
      </c>
      <c r="J3265" s="5">
        <v>0</v>
      </c>
      <c r="K3265" s="5" t="s">
        <v>166</v>
      </c>
      <c r="L3265" s="5" t="s">
        <v>166</v>
      </c>
    </row>
    <row r="3266" spans="1:12">
      <c r="A3266" s="65" t="s">
        <v>673</v>
      </c>
      <c r="B3266" s="68" t="s">
        <v>141</v>
      </c>
      <c r="C3266" s="54" t="s">
        <v>3</v>
      </c>
      <c r="D3266" s="11" t="s">
        <v>1</v>
      </c>
      <c r="E3266" s="38">
        <f>E3267+E3269+E3271+E3273+E3274</f>
        <v>50</v>
      </c>
      <c r="F3266" s="38" t="s">
        <v>166</v>
      </c>
      <c r="G3266" s="38" t="s">
        <v>166</v>
      </c>
      <c r="H3266" s="38" t="s">
        <v>166</v>
      </c>
      <c r="I3266" s="38">
        <f>I3267+I3269+I3271+I3273+I3274</f>
        <v>0</v>
      </c>
      <c r="J3266" s="5">
        <v>0</v>
      </c>
      <c r="K3266" s="5" t="s">
        <v>166</v>
      </c>
      <c r="L3266" s="5" t="s">
        <v>166</v>
      </c>
    </row>
    <row r="3267" spans="1:12">
      <c r="A3267" s="66"/>
      <c r="B3267" s="69"/>
      <c r="C3267" s="55"/>
      <c r="D3267" s="12" t="s">
        <v>2</v>
      </c>
      <c r="E3267" s="38">
        <v>50</v>
      </c>
      <c r="F3267" s="38">
        <v>50</v>
      </c>
      <c r="G3267" s="40">
        <v>45</v>
      </c>
      <c r="H3267" s="40"/>
      <c r="I3267" s="40"/>
      <c r="J3267" s="5">
        <v>0</v>
      </c>
      <c r="K3267" s="5">
        <v>0</v>
      </c>
      <c r="L3267" s="5">
        <v>0</v>
      </c>
    </row>
    <row r="3268" spans="1:12" ht="37.5">
      <c r="A3268" s="66"/>
      <c r="B3268" s="69"/>
      <c r="C3268" s="55"/>
      <c r="D3268" s="12" t="s">
        <v>153</v>
      </c>
      <c r="E3268" s="38">
        <v>0</v>
      </c>
      <c r="F3268" s="38">
        <v>0</v>
      </c>
      <c r="G3268" s="38">
        <v>0</v>
      </c>
      <c r="H3268" s="38">
        <v>0</v>
      </c>
      <c r="I3268" s="38">
        <v>0</v>
      </c>
      <c r="J3268" s="5">
        <v>0</v>
      </c>
      <c r="K3268" s="5">
        <v>0</v>
      </c>
      <c r="L3268" s="5">
        <v>0</v>
      </c>
    </row>
    <row r="3269" spans="1:12" ht="37.5">
      <c r="A3269" s="66"/>
      <c r="B3269" s="69"/>
      <c r="C3269" s="55"/>
      <c r="D3269" s="12" t="s">
        <v>6</v>
      </c>
      <c r="E3269" s="38">
        <v>0</v>
      </c>
      <c r="F3269" s="38">
        <v>0</v>
      </c>
      <c r="G3269" s="38">
        <v>0</v>
      </c>
      <c r="H3269" s="38">
        <v>0</v>
      </c>
      <c r="I3269" s="38">
        <v>0</v>
      </c>
      <c r="J3269" s="5">
        <v>0</v>
      </c>
      <c r="K3269" s="5">
        <v>0</v>
      </c>
      <c r="L3269" s="5">
        <v>0</v>
      </c>
    </row>
    <row r="3270" spans="1:12" ht="56.25">
      <c r="A3270" s="66"/>
      <c r="B3270" s="69"/>
      <c r="C3270" s="55"/>
      <c r="D3270" s="13" t="s">
        <v>154</v>
      </c>
      <c r="E3270" s="38">
        <v>0</v>
      </c>
      <c r="F3270" s="38">
        <v>0</v>
      </c>
      <c r="G3270" s="38">
        <v>0</v>
      </c>
      <c r="H3270" s="38">
        <v>0</v>
      </c>
      <c r="I3270" s="38">
        <v>0</v>
      </c>
      <c r="J3270" s="5">
        <v>0</v>
      </c>
      <c r="K3270" s="5">
        <v>0</v>
      </c>
      <c r="L3270" s="5">
        <v>0</v>
      </c>
    </row>
    <row r="3271" spans="1:12" ht="75">
      <c r="A3271" s="66"/>
      <c r="B3271" s="69"/>
      <c r="C3271" s="55"/>
      <c r="D3271" s="13" t="s">
        <v>159</v>
      </c>
      <c r="E3271" s="38">
        <v>0</v>
      </c>
      <c r="F3271" s="38">
        <v>0</v>
      </c>
      <c r="G3271" s="38">
        <v>0</v>
      </c>
      <c r="H3271" s="38">
        <v>0</v>
      </c>
      <c r="I3271" s="38">
        <v>0</v>
      </c>
      <c r="J3271" s="5">
        <v>0</v>
      </c>
      <c r="K3271" s="5">
        <v>0</v>
      </c>
      <c r="L3271" s="5">
        <v>0</v>
      </c>
    </row>
    <row r="3272" spans="1:12" ht="56.25">
      <c r="A3272" s="66"/>
      <c r="B3272" s="69"/>
      <c r="C3272" s="55"/>
      <c r="D3272" s="13" t="s">
        <v>154</v>
      </c>
      <c r="E3272" s="38">
        <v>0</v>
      </c>
      <c r="F3272" s="38">
        <v>0</v>
      </c>
      <c r="G3272" s="38">
        <v>0</v>
      </c>
      <c r="H3272" s="38">
        <v>0</v>
      </c>
      <c r="I3272" s="38">
        <v>0</v>
      </c>
      <c r="J3272" s="5">
        <v>0</v>
      </c>
      <c r="K3272" s="5">
        <v>0</v>
      </c>
      <c r="L3272" s="5">
        <v>0</v>
      </c>
    </row>
    <row r="3273" spans="1:12">
      <c r="A3273" s="66"/>
      <c r="B3273" s="69"/>
      <c r="C3273" s="55"/>
      <c r="D3273" s="12" t="s">
        <v>162</v>
      </c>
      <c r="E3273" s="38">
        <v>0</v>
      </c>
      <c r="F3273" s="38" t="s">
        <v>166</v>
      </c>
      <c r="G3273" s="38" t="s">
        <v>166</v>
      </c>
      <c r="H3273" s="38" t="s">
        <v>166</v>
      </c>
      <c r="I3273" s="38">
        <v>0</v>
      </c>
      <c r="J3273" s="5">
        <v>0</v>
      </c>
      <c r="K3273" s="5" t="s">
        <v>166</v>
      </c>
      <c r="L3273" s="5" t="s">
        <v>166</v>
      </c>
    </row>
    <row r="3274" spans="1:12" ht="37.5">
      <c r="A3274" s="67"/>
      <c r="B3274" s="70"/>
      <c r="C3274" s="56"/>
      <c r="D3274" s="12" t="s">
        <v>163</v>
      </c>
      <c r="E3274" s="38">
        <v>0</v>
      </c>
      <c r="F3274" s="38" t="s">
        <v>166</v>
      </c>
      <c r="G3274" s="38" t="s">
        <v>166</v>
      </c>
      <c r="H3274" s="38" t="s">
        <v>166</v>
      </c>
      <c r="I3274" s="38">
        <v>0</v>
      </c>
      <c r="J3274" s="5">
        <v>0</v>
      </c>
      <c r="K3274" s="5" t="s">
        <v>166</v>
      </c>
      <c r="L3274" s="5" t="s">
        <v>166</v>
      </c>
    </row>
    <row r="3275" spans="1:12">
      <c r="A3275" s="65" t="s">
        <v>674</v>
      </c>
      <c r="B3275" s="68" t="s">
        <v>142</v>
      </c>
      <c r="C3275" s="54" t="s">
        <v>3</v>
      </c>
      <c r="D3275" s="11" t="s">
        <v>1</v>
      </c>
      <c r="E3275" s="38">
        <f>E3276+E3278+E3280+E3282+E3283</f>
        <v>100</v>
      </c>
      <c r="F3275" s="38" t="s">
        <v>166</v>
      </c>
      <c r="G3275" s="38" t="s">
        <v>166</v>
      </c>
      <c r="H3275" s="38" t="s">
        <v>166</v>
      </c>
      <c r="I3275" s="38">
        <f>I3276+I3278+I3280+I3282+I3283</f>
        <v>0</v>
      </c>
      <c r="J3275" s="5">
        <v>0</v>
      </c>
      <c r="K3275" s="5" t="s">
        <v>166</v>
      </c>
      <c r="L3275" s="5" t="s">
        <v>166</v>
      </c>
    </row>
    <row r="3276" spans="1:12">
      <c r="A3276" s="66"/>
      <c r="B3276" s="69"/>
      <c r="C3276" s="55"/>
      <c r="D3276" s="12" t="s">
        <v>2</v>
      </c>
      <c r="E3276" s="38">
        <v>100</v>
      </c>
      <c r="F3276" s="38">
        <v>100</v>
      </c>
      <c r="G3276" s="40">
        <v>90</v>
      </c>
      <c r="H3276" s="40"/>
      <c r="I3276" s="40"/>
      <c r="J3276" s="5">
        <v>0</v>
      </c>
      <c r="K3276" s="5">
        <v>0</v>
      </c>
      <c r="L3276" s="5">
        <v>0</v>
      </c>
    </row>
    <row r="3277" spans="1:12" ht="37.5">
      <c r="A3277" s="66"/>
      <c r="B3277" s="69"/>
      <c r="C3277" s="55"/>
      <c r="D3277" s="12" t="s">
        <v>153</v>
      </c>
      <c r="E3277" s="38">
        <v>0</v>
      </c>
      <c r="F3277" s="38">
        <v>0</v>
      </c>
      <c r="G3277" s="38">
        <v>0</v>
      </c>
      <c r="H3277" s="38">
        <v>0</v>
      </c>
      <c r="I3277" s="38">
        <v>0</v>
      </c>
      <c r="J3277" s="5">
        <v>0</v>
      </c>
      <c r="K3277" s="5">
        <v>0</v>
      </c>
      <c r="L3277" s="5">
        <v>0</v>
      </c>
    </row>
    <row r="3278" spans="1:12" ht="37.5">
      <c r="A3278" s="66"/>
      <c r="B3278" s="69"/>
      <c r="C3278" s="55"/>
      <c r="D3278" s="12" t="s">
        <v>6</v>
      </c>
      <c r="E3278" s="38">
        <v>0</v>
      </c>
      <c r="F3278" s="38">
        <v>0</v>
      </c>
      <c r="G3278" s="38">
        <v>0</v>
      </c>
      <c r="H3278" s="38">
        <v>0</v>
      </c>
      <c r="I3278" s="38">
        <v>0</v>
      </c>
      <c r="J3278" s="5">
        <v>0</v>
      </c>
      <c r="K3278" s="5">
        <v>0</v>
      </c>
      <c r="L3278" s="5">
        <v>0</v>
      </c>
    </row>
    <row r="3279" spans="1:12" ht="56.25">
      <c r="A3279" s="66"/>
      <c r="B3279" s="69"/>
      <c r="C3279" s="55"/>
      <c r="D3279" s="13" t="s">
        <v>154</v>
      </c>
      <c r="E3279" s="38">
        <v>0</v>
      </c>
      <c r="F3279" s="38">
        <v>0</v>
      </c>
      <c r="G3279" s="38">
        <v>0</v>
      </c>
      <c r="H3279" s="38">
        <v>0</v>
      </c>
      <c r="I3279" s="38">
        <v>0</v>
      </c>
      <c r="J3279" s="5">
        <v>0</v>
      </c>
      <c r="K3279" s="5">
        <v>0</v>
      </c>
      <c r="L3279" s="5">
        <v>0</v>
      </c>
    </row>
    <row r="3280" spans="1:12" ht="75">
      <c r="A3280" s="66"/>
      <c r="B3280" s="69"/>
      <c r="C3280" s="55"/>
      <c r="D3280" s="13" t="s">
        <v>159</v>
      </c>
      <c r="E3280" s="38">
        <v>0</v>
      </c>
      <c r="F3280" s="38">
        <v>0</v>
      </c>
      <c r="G3280" s="38">
        <v>0</v>
      </c>
      <c r="H3280" s="38">
        <v>0</v>
      </c>
      <c r="I3280" s="38">
        <v>0</v>
      </c>
      <c r="J3280" s="5">
        <v>0</v>
      </c>
      <c r="K3280" s="5">
        <v>0</v>
      </c>
      <c r="L3280" s="5">
        <v>0</v>
      </c>
    </row>
    <row r="3281" spans="1:12" ht="56.25">
      <c r="A3281" s="66"/>
      <c r="B3281" s="69"/>
      <c r="C3281" s="55"/>
      <c r="D3281" s="13" t="s">
        <v>154</v>
      </c>
      <c r="E3281" s="38">
        <v>0</v>
      </c>
      <c r="F3281" s="38">
        <v>0</v>
      </c>
      <c r="G3281" s="38">
        <v>0</v>
      </c>
      <c r="H3281" s="38">
        <v>0</v>
      </c>
      <c r="I3281" s="38">
        <v>0</v>
      </c>
      <c r="J3281" s="5">
        <v>0</v>
      </c>
      <c r="K3281" s="5">
        <v>0</v>
      </c>
      <c r="L3281" s="5">
        <v>0</v>
      </c>
    </row>
    <row r="3282" spans="1:12">
      <c r="A3282" s="66"/>
      <c r="B3282" s="69"/>
      <c r="C3282" s="55"/>
      <c r="D3282" s="12" t="s">
        <v>162</v>
      </c>
      <c r="E3282" s="38">
        <v>0</v>
      </c>
      <c r="F3282" s="38" t="s">
        <v>166</v>
      </c>
      <c r="G3282" s="38" t="s">
        <v>166</v>
      </c>
      <c r="H3282" s="38" t="s">
        <v>166</v>
      </c>
      <c r="I3282" s="38">
        <v>0</v>
      </c>
      <c r="J3282" s="5">
        <v>0</v>
      </c>
      <c r="K3282" s="5" t="s">
        <v>166</v>
      </c>
      <c r="L3282" s="5" t="s">
        <v>166</v>
      </c>
    </row>
    <row r="3283" spans="1:12" ht="37.5">
      <c r="A3283" s="67"/>
      <c r="B3283" s="70"/>
      <c r="C3283" s="56"/>
      <c r="D3283" s="12" t="s">
        <v>163</v>
      </c>
      <c r="E3283" s="38">
        <v>0</v>
      </c>
      <c r="F3283" s="38" t="s">
        <v>166</v>
      </c>
      <c r="G3283" s="38" t="s">
        <v>166</v>
      </c>
      <c r="H3283" s="38" t="s">
        <v>166</v>
      </c>
      <c r="I3283" s="38">
        <v>0</v>
      </c>
      <c r="J3283" s="5">
        <v>0</v>
      </c>
      <c r="K3283" s="5" t="s">
        <v>166</v>
      </c>
      <c r="L3283" s="5" t="s">
        <v>166</v>
      </c>
    </row>
    <row r="3284" spans="1:12">
      <c r="A3284" s="65" t="s">
        <v>675</v>
      </c>
      <c r="B3284" s="68" t="s">
        <v>143</v>
      </c>
      <c r="C3284" s="54" t="s">
        <v>3</v>
      </c>
      <c r="D3284" s="11" t="s">
        <v>1</v>
      </c>
      <c r="E3284" s="38">
        <f>E3285+E3287+E3289+E3291+E3292</f>
        <v>50</v>
      </c>
      <c r="F3284" s="38" t="s">
        <v>166</v>
      </c>
      <c r="G3284" s="38" t="s">
        <v>166</v>
      </c>
      <c r="H3284" s="38" t="s">
        <v>166</v>
      </c>
      <c r="I3284" s="38">
        <f>I3285+I3287+I3289+I3291+I3292</f>
        <v>0</v>
      </c>
      <c r="J3284" s="5">
        <v>0</v>
      </c>
      <c r="K3284" s="5" t="s">
        <v>166</v>
      </c>
      <c r="L3284" s="5" t="s">
        <v>166</v>
      </c>
    </row>
    <row r="3285" spans="1:12">
      <c r="A3285" s="66"/>
      <c r="B3285" s="69"/>
      <c r="C3285" s="55"/>
      <c r="D3285" s="12" t="s">
        <v>2</v>
      </c>
      <c r="E3285" s="38">
        <v>50</v>
      </c>
      <c r="F3285" s="38">
        <v>50</v>
      </c>
      <c r="G3285" s="40">
        <v>45</v>
      </c>
      <c r="H3285" s="40"/>
      <c r="I3285" s="40"/>
      <c r="J3285" s="5">
        <v>0</v>
      </c>
      <c r="K3285" s="5">
        <v>0</v>
      </c>
      <c r="L3285" s="5">
        <v>0</v>
      </c>
    </row>
    <row r="3286" spans="1:12" ht="37.5">
      <c r="A3286" s="66"/>
      <c r="B3286" s="69"/>
      <c r="C3286" s="55"/>
      <c r="D3286" s="12" t="s">
        <v>153</v>
      </c>
      <c r="E3286" s="38">
        <v>0</v>
      </c>
      <c r="F3286" s="38">
        <v>0</v>
      </c>
      <c r="G3286" s="38">
        <v>0</v>
      </c>
      <c r="H3286" s="38">
        <v>0</v>
      </c>
      <c r="I3286" s="38">
        <v>0</v>
      </c>
      <c r="J3286" s="5">
        <v>0</v>
      </c>
      <c r="K3286" s="5">
        <v>0</v>
      </c>
      <c r="L3286" s="5">
        <v>0</v>
      </c>
    </row>
    <row r="3287" spans="1:12" ht="37.5">
      <c r="A3287" s="66"/>
      <c r="B3287" s="69"/>
      <c r="C3287" s="55"/>
      <c r="D3287" s="12" t="s">
        <v>6</v>
      </c>
      <c r="E3287" s="38">
        <v>0</v>
      </c>
      <c r="F3287" s="38">
        <v>0</v>
      </c>
      <c r="G3287" s="38">
        <v>0</v>
      </c>
      <c r="H3287" s="38">
        <v>0</v>
      </c>
      <c r="I3287" s="38">
        <v>0</v>
      </c>
      <c r="J3287" s="5">
        <v>0</v>
      </c>
      <c r="K3287" s="5">
        <v>0</v>
      </c>
      <c r="L3287" s="5">
        <v>0</v>
      </c>
    </row>
    <row r="3288" spans="1:12" ht="56.25">
      <c r="A3288" s="66"/>
      <c r="B3288" s="69"/>
      <c r="C3288" s="55"/>
      <c r="D3288" s="13" t="s">
        <v>154</v>
      </c>
      <c r="E3288" s="38">
        <v>0</v>
      </c>
      <c r="F3288" s="38">
        <v>0</v>
      </c>
      <c r="G3288" s="38">
        <v>0</v>
      </c>
      <c r="H3288" s="38">
        <v>0</v>
      </c>
      <c r="I3288" s="38">
        <v>0</v>
      </c>
      <c r="J3288" s="5">
        <v>0</v>
      </c>
      <c r="K3288" s="5">
        <v>0</v>
      </c>
      <c r="L3288" s="5">
        <v>0</v>
      </c>
    </row>
    <row r="3289" spans="1:12" ht="75">
      <c r="A3289" s="66"/>
      <c r="B3289" s="69"/>
      <c r="C3289" s="55"/>
      <c r="D3289" s="13" t="s">
        <v>159</v>
      </c>
      <c r="E3289" s="38">
        <v>0</v>
      </c>
      <c r="F3289" s="38">
        <v>0</v>
      </c>
      <c r="G3289" s="38">
        <v>0</v>
      </c>
      <c r="H3289" s="38">
        <v>0</v>
      </c>
      <c r="I3289" s="38">
        <v>0</v>
      </c>
      <c r="J3289" s="5">
        <v>0</v>
      </c>
      <c r="K3289" s="5">
        <v>0</v>
      </c>
      <c r="L3289" s="5">
        <v>0</v>
      </c>
    </row>
    <row r="3290" spans="1:12" ht="56.25">
      <c r="A3290" s="66"/>
      <c r="B3290" s="69"/>
      <c r="C3290" s="55"/>
      <c r="D3290" s="13" t="s">
        <v>154</v>
      </c>
      <c r="E3290" s="38">
        <v>0</v>
      </c>
      <c r="F3290" s="38">
        <v>0</v>
      </c>
      <c r="G3290" s="38">
        <v>0</v>
      </c>
      <c r="H3290" s="38">
        <v>0</v>
      </c>
      <c r="I3290" s="38">
        <v>0</v>
      </c>
      <c r="J3290" s="5">
        <v>0</v>
      </c>
      <c r="K3290" s="5">
        <v>0</v>
      </c>
      <c r="L3290" s="5">
        <v>0</v>
      </c>
    </row>
    <row r="3291" spans="1:12">
      <c r="A3291" s="66"/>
      <c r="B3291" s="69"/>
      <c r="C3291" s="55"/>
      <c r="D3291" s="12" t="s">
        <v>162</v>
      </c>
      <c r="E3291" s="38">
        <v>0</v>
      </c>
      <c r="F3291" s="38" t="s">
        <v>166</v>
      </c>
      <c r="G3291" s="38" t="s">
        <v>166</v>
      </c>
      <c r="H3291" s="38" t="s">
        <v>166</v>
      </c>
      <c r="I3291" s="38">
        <v>0</v>
      </c>
      <c r="J3291" s="5">
        <v>0</v>
      </c>
      <c r="K3291" s="5" t="s">
        <v>166</v>
      </c>
      <c r="L3291" s="5" t="s">
        <v>166</v>
      </c>
    </row>
    <row r="3292" spans="1:12" ht="37.5">
      <c r="A3292" s="67"/>
      <c r="B3292" s="70"/>
      <c r="C3292" s="56"/>
      <c r="D3292" s="12" t="s">
        <v>163</v>
      </c>
      <c r="E3292" s="38">
        <v>0</v>
      </c>
      <c r="F3292" s="38" t="s">
        <v>166</v>
      </c>
      <c r="G3292" s="38" t="s">
        <v>166</v>
      </c>
      <c r="H3292" s="38" t="s">
        <v>166</v>
      </c>
      <c r="I3292" s="38">
        <v>0</v>
      </c>
      <c r="J3292" s="5">
        <v>0</v>
      </c>
      <c r="K3292" s="5" t="s">
        <v>166</v>
      </c>
      <c r="L3292" s="5" t="s">
        <v>166</v>
      </c>
    </row>
    <row r="3293" spans="1:12">
      <c r="A3293" s="65" t="s">
        <v>676</v>
      </c>
      <c r="B3293" s="68" t="s">
        <v>144</v>
      </c>
      <c r="C3293" s="54" t="s">
        <v>3</v>
      </c>
      <c r="D3293" s="11" t="s">
        <v>1</v>
      </c>
      <c r="E3293" s="38">
        <f>E3294+E3296+E3298+E3300+E3301</f>
        <v>100</v>
      </c>
      <c r="F3293" s="38" t="s">
        <v>166</v>
      </c>
      <c r="G3293" s="38" t="s">
        <v>166</v>
      </c>
      <c r="H3293" s="38" t="s">
        <v>166</v>
      </c>
      <c r="I3293" s="38">
        <f>I3294+I3296+I3298+I3300+I3301</f>
        <v>0</v>
      </c>
      <c r="J3293" s="5">
        <v>0</v>
      </c>
      <c r="K3293" s="5" t="s">
        <v>166</v>
      </c>
      <c r="L3293" s="5" t="s">
        <v>166</v>
      </c>
    </row>
    <row r="3294" spans="1:12">
      <c r="A3294" s="66"/>
      <c r="B3294" s="69"/>
      <c r="C3294" s="55"/>
      <c r="D3294" s="12" t="s">
        <v>2</v>
      </c>
      <c r="E3294" s="38">
        <v>100</v>
      </c>
      <c r="F3294" s="38">
        <v>100</v>
      </c>
      <c r="G3294" s="40">
        <v>90</v>
      </c>
      <c r="H3294" s="40"/>
      <c r="I3294" s="40"/>
      <c r="J3294" s="5">
        <v>0</v>
      </c>
      <c r="K3294" s="5">
        <v>0</v>
      </c>
      <c r="L3294" s="5">
        <v>0</v>
      </c>
    </row>
    <row r="3295" spans="1:12" ht="37.5">
      <c r="A3295" s="66"/>
      <c r="B3295" s="69"/>
      <c r="C3295" s="55"/>
      <c r="D3295" s="12" t="s">
        <v>153</v>
      </c>
      <c r="E3295" s="38">
        <v>0</v>
      </c>
      <c r="F3295" s="38">
        <v>0</v>
      </c>
      <c r="G3295" s="38">
        <v>0</v>
      </c>
      <c r="H3295" s="38">
        <v>0</v>
      </c>
      <c r="I3295" s="38">
        <v>0</v>
      </c>
      <c r="J3295" s="5">
        <v>0</v>
      </c>
      <c r="K3295" s="5">
        <v>0</v>
      </c>
      <c r="L3295" s="5">
        <v>0</v>
      </c>
    </row>
    <row r="3296" spans="1:12" ht="37.5">
      <c r="A3296" s="66"/>
      <c r="B3296" s="69"/>
      <c r="C3296" s="55"/>
      <c r="D3296" s="12" t="s">
        <v>6</v>
      </c>
      <c r="E3296" s="38">
        <v>0</v>
      </c>
      <c r="F3296" s="38">
        <v>0</v>
      </c>
      <c r="G3296" s="38">
        <v>0</v>
      </c>
      <c r="H3296" s="38">
        <v>0</v>
      </c>
      <c r="I3296" s="38">
        <v>0</v>
      </c>
      <c r="J3296" s="5">
        <v>0</v>
      </c>
      <c r="K3296" s="5">
        <v>0</v>
      </c>
      <c r="L3296" s="5">
        <v>0</v>
      </c>
    </row>
    <row r="3297" spans="1:12" ht="56.25">
      <c r="A3297" s="66"/>
      <c r="B3297" s="69"/>
      <c r="C3297" s="55"/>
      <c r="D3297" s="13" t="s">
        <v>154</v>
      </c>
      <c r="E3297" s="38">
        <v>0</v>
      </c>
      <c r="F3297" s="38">
        <v>0</v>
      </c>
      <c r="G3297" s="38">
        <v>0</v>
      </c>
      <c r="H3297" s="38">
        <v>0</v>
      </c>
      <c r="I3297" s="38">
        <v>0</v>
      </c>
      <c r="J3297" s="5">
        <v>0</v>
      </c>
      <c r="K3297" s="5">
        <v>0</v>
      </c>
      <c r="L3297" s="5">
        <v>0</v>
      </c>
    </row>
    <row r="3298" spans="1:12" ht="75">
      <c r="A3298" s="66"/>
      <c r="B3298" s="69"/>
      <c r="C3298" s="55"/>
      <c r="D3298" s="13" t="s">
        <v>159</v>
      </c>
      <c r="E3298" s="38">
        <v>0</v>
      </c>
      <c r="F3298" s="38">
        <v>0</v>
      </c>
      <c r="G3298" s="38">
        <v>0</v>
      </c>
      <c r="H3298" s="38">
        <v>0</v>
      </c>
      <c r="I3298" s="38">
        <v>0</v>
      </c>
      <c r="J3298" s="5">
        <v>0</v>
      </c>
      <c r="K3298" s="5">
        <v>0</v>
      </c>
      <c r="L3298" s="5">
        <v>0</v>
      </c>
    </row>
    <row r="3299" spans="1:12" ht="56.25">
      <c r="A3299" s="66"/>
      <c r="B3299" s="69"/>
      <c r="C3299" s="55"/>
      <c r="D3299" s="13" t="s">
        <v>154</v>
      </c>
      <c r="E3299" s="38">
        <v>0</v>
      </c>
      <c r="F3299" s="38">
        <v>0</v>
      </c>
      <c r="G3299" s="38">
        <v>0</v>
      </c>
      <c r="H3299" s="38">
        <v>0</v>
      </c>
      <c r="I3299" s="38">
        <v>0</v>
      </c>
      <c r="J3299" s="5">
        <v>0</v>
      </c>
      <c r="K3299" s="5">
        <v>0</v>
      </c>
      <c r="L3299" s="5">
        <v>0</v>
      </c>
    </row>
    <row r="3300" spans="1:12">
      <c r="A3300" s="66"/>
      <c r="B3300" s="69"/>
      <c r="C3300" s="55"/>
      <c r="D3300" s="12" t="s">
        <v>162</v>
      </c>
      <c r="E3300" s="38">
        <v>0</v>
      </c>
      <c r="F3300" s="38" t="s">
        <v>166</v>
      </c>
      <c r="G3300" s="38" t="s">
        <v>166</v>
      </c>
      <c r="H3300" s="38" t="s">
        <v>166</v>
      </c>
      <c r="I3300" s="38">
        <v>0</v>
      </c>
      <c r="J3300" s="5">
        <v>0</v>
      </c>
      <c r="K3300" s="5" t="s">
        <v>166</v>
      </c>
      <c r="L3300" s="5" t="s">
        <v>166</v>
      </c>
    </row>
    <row r="3301" spans="1:12" ht="37.5">
      <c r="A3301" s="67"/>
      <c r="B3301" s="70"/>
      <c r="C3301" s="56"/>
      <c r="D3301" s="12" t="s">
        <v>163</v>
      </c>
      <c r="E3301" s="38">
        <v>0</v>
      </c>
      <c r="F3301" s="38" t="s">
        <v>166</v>
      </c>
      <c r="G3301" s="38" t="s">
        <v>166</v>
      </c>
      <c r="H3301" s="38" t="s">
        <v>166</v>
      </c>
      <c r="I3301" s="38">
        <v>0</v>
      </c>
      <c r="J3301" s="5">
        <v>0</v>
      </c>
      <c r="K3301" s="5" t="s">
        <v>166</v>
      </c>
      <c r="L3301" s="5" t="s">
        <v>166</v>
      </c>
    </row>
    <row r="3302" spans="1:12">
      <c r="A3302" s="65" t="s">
        <v>677</v>
      </c>
      <c r="B3302" s="68" t="s">
        <v>145</v>
      </c>
      <c r="C3302" s="54" t="s">
        <v>3</v>
      </c>
      <c r="D3302" s="11" t="s">
        <v>1</v>
      </c>
      <c r="E3302" s="38">
        <f>E3303+E3305+E3307+E3309+E3310</f>
        <v>50</v>
      </c>
      <c r="F3302" s="38" t="s">
        <v>166</v>
      </c>
      <c r="G3302" s="38" t="s">
        <v>166</v>
      </c>
      <c r="H3302" s="38" t="s">
        <v>166</v>
      </c>
      <c r="I3302" s="38">
        <f>I3303+I3305+I3307+I3309+I3310</f>
        <v>0</v>
      </c>
      <c r="J3302" s="5">
        <v>0</v>
      </c>
      <c r="K3302" s="5" t="s">
        <v>166</v>
      </c>
      <c r="L3302" s="5" t="s">
        <v>166</v>
      </c>
    </row>
    <row r="3303" spans="1:12">
      <c r="A3303" s="66"/>
      <c r="B3303" s="69"/>
      <c r="C3303" s="55"/>
      <c r="D3303" s="12" t="s">
        <v>2</v>
      </c>
      <c r="E3303" s="38">
        <v>50</v>
      </c>
      <c r="F3303" s="38">
        <v>50</v>
      </c>
      <c r="G3303" s="40">
        <v>45</v>
      </c>
      <c r="H3303" s="40"/>
      <c r="I3303" s="40"/>
      <c r="J3303" s="5">
        <v>0</v>
      </c>
      <c r="K3303" s="5">
        <v>0</v>
      </c>
      <c r="L3303" s="5">
        <v>0</v>
      </c>
    </row>
    <row r="3304" spans="1:12" ht="37.5">
      <c r="A3304" s="66"/>
      <c r="B3304" s="69"/>
      <c r="C3304" s="55"/>
      <c r="D3304" s="12" t="s">
        <v>153</v>
      </c>
      <c r="E3304" s="38">
        <v>0</v>
      </c>
      <c r="F3304" s="38">
        <v>0</v>
      </c>
      <c r="G3304" s="38">
        <v>0</v>
      </c>
      <c r="H3304" s="38">
        <v>0</v>
      </c>
      <c r="I3304" s="38">
        <v>0</v>
      </c>
      <c r="J3304" s="5">
        <v>0</v>
      </c>
      <c r="K3304" s="5">
        <v>0</v>
      </c>
      <c r="L3304" s="5">
        <v>0</v>
      </c>
    </row>
    <row r="3305" spans="1:12" ht="37.5">
      <c r="A3305" s="66"/>
      <c r="B3305" s="69"/>
      <c r="C3305" s="55"/>
      <c r="D3305" s="12" t="s">
        <v>6</v>
      </c>
      <c r="E3305" s="38">
        <v>0</v>
      </c>
      <c r="F3305" s="38">
        <v>0</v>
      </c>
      <c r="G3305" s="38">
        <v>0</v>
      </c>
      <c r="H3305" s="38">
        <v>0</v>
      </c>
      <c r="I3305" s="38">
        <v>0</v>
      </c>
      <c r="J3305" s="5">
        <v>0</v>
      </c>
      <c r="K3305" s="5">
        <v>0</v>
      </c>
      <c r="L3305" s="5">
        <v>0</v>
      </c>
    </row>
    <row r="3306" spans="1:12" ht="56.25">
      <c r="A3306" s="66"/>
      <c r="B3306" s="69"/>
      <c r="C3306" s="55"/>
      <c r="D3306" s="13" t="s">
        <v>154</v>
      </c>
      <c r="E3306" s="38">
        <v>0</v>
      </c>
      <c r="F3306" s="38">
        <v>0</v>
      </c>
      <c r="G3306" s="38">
        <v>0</v>
      </c>
      <c r="H3306" s="38">
        <v>0</v>
      </c>
      <c r="I3306" s="38">
        <v>0</v>
      </c>
      <c r="J3306" s="5">
        <v>0</v>
      </c>
      <c r="K3306" s="5">
        <v>0</v>
      </c>
      <c r="L3306" s="5">
        <v>0</v>
      </c>
    </row>
    <row r="3307" spans="1:12" ht="75">
      <c r="A3307" s="66"/>
      <c r="B3307" s="69"/>
      <c r="C3307" s="55"/>
      <c r="D3307" s="13" t="s">
        <v>159</v>
      </c>
      <c r="E3307" s="38">
        <v>0</v>
      </c>
      <c r="F3307" s="38">
        <v>0</v>
      </c>
      <c r="G3307" s="38">
        <v>0</v>
      </c>
      <c r="H3307" s="38">
        <v>0</v>
      </c>
      <c r="I3307" s="38">
        <v>0</v>
      </c>
      <c r="J3307" s="5">
        <v>0</v>
      </c>
      <c r="K3307" s="5">
        <v>0</v>
      </c>
      <c r="L3307" s="5">
        <v>0</v>
      </c>
    </row>
    <row r="3308" spans="1:12" ht="56.25">
      <c r="A3308" s="66"/>
      <c r="B3308" s="69"/>
      <c r="C3308" s="55"/>
      <c r="D3308" s="13" t="s">
        <v>154</v>
      </c>
      <c r="E3308" s="38">
        <v>0</v>
      </c>
      <c r="F3308" s="38">
        <v>0</v>
      </c>
      <c r="G3308" s="38">
        <v>0</v>
      </c>
      <c r="H3308" s="38">
        <v>0</v>
      </c>
      <c r="I3308" s="38">
        <v>0</v>
      </c>
      <c r="J3308" s="5">
        <v>0</v>
      </c>
      <c r="K3308" s="5">
        <v>0</v>
      </c>
      <c r="L3308" s="5">
        <v>0</v>
      </c>
    </row>
    <row r="3309" spans="1:12">
      <c r="A3309" s="66"/>
      <c r="B3309" s="69"/>
      <c r="C3309" s="55"/>
      <c r="D3309" s="12" t="s">
        <v>162</v>
      </c>
      <c r="E3309" s="38">
        <v>0</v>
      </c>
      <c r="F3309" s="38" t="s">
        <v>166</v>
      </c>
      <c r="G3309" s="38" t="s">
        <v>166</v>
      </c>
      <c r="H3309" s="38" t="s">
        <v>166</v>
      </c>
      <c r="I3309" s="38">
        <v>0</v>
      </c>
      <c r="J3309" s="5">
        <v>0</v>
      </c>
      <c r="K3309" s="5" t="s">
        <v>166</v>
      </c>
      <c r="L3309" s="5" t="s">
        <v>166</v>
      </c>
    </row>
    <row r="3310" spans="1:12" ht="37.5">
      <c r="A3310" s="67"/>
      <c r="B3310" s="70"/>
      <c r="C3310" s="56"/>
      <c r="D3310" s="12" t="s">
        <v>163</v>
      </c>
      <c r="E3310" s="38">
        <v>0</v>
      </c>
      <c r="F3310" s="38" t="s">
        <v>166</v>
      </c>
      <c r="G3310" s="38" t="s">
        <v>166</v>
      </c>
      <c r="H3310" s="38" t="s">
        <v>166</v>
      </c>
      <c r="I3310" s="38">
        <v>0</v>
      </c>
      <c r="J3310" s="5">
        <v>0</v>
      </c>
      <c r="K3310" s="5" t="s">
        <v>166</v>
      </c>
      <c r="L3310" s="5" t="s">
        <v>166</v>
      </c>
    </row>
    <row r="3311" spans="1:12">
      <c r="A3311" s="65" t="s">
        <v>678</v>
      </c>
      <c r="B3311" s="68" t="s">
        <v>146</v>
      </c>
      <c r="C3311" s="54" t="s">
        <v>3</v>
      </c>
      <c r="D3311" s="11" t="s">
        <v>1</v>
      </c>
      <c r="E3311" s="38">
        <f>E3312+E3314+E3316+E3318+E3319</f>
        <v>50</v>
      </c>
      <c r="F3311" s="38" t="s">
        <v>166</v>
      </c>
      <c r="G3311" s="38" t="s">
        <v>166</v>
      </c>
      <c r="H3311" s="38" t="s">
        <v>166</v>
      </c>
      <c r="I3311" s="38">
        <f>I3312+I3314+I3316+I3318+I3319</f>
        <v>0</v>
      </c>
      <c r="J3311" s="5">
        <v>0</v>
      </c>
      <c r="K3311" s="5" t="s">
        <v>166</v>
      </c>
      <c r="L3311" s="5" t="s">
        <v>166</v>
      </c>
    </row>
    <row r="3312" spans="1:12">
      <c r="A3312" s="66"/>
      <c r="B3312" s="69"/>
      <c r="C3312" s="55"/>
      <c r="D3312" s="12" t="s">
        <v>2</v>
      </c>
      <c r="E3312" s="38">
        <v>50</v>
      </c>
      <c r="F3312" s="38">
        <v>50</v>
      </c>
      <c r="G3312" s="40">
        <v>45</v>
      </c>
      <c r="H3312" s="40"/>
      <c r="I3312" s="40"/>
      <c r="J3312" s="5">
        <v>0</v>
      </c>
      <c r="K3312" s="5">
        <v>0</v>
      </c>
      <c r="L3312" s="5">
        <v>0</v>
      </c>
    </row>
    <row r="3313" spans="1:12" ht="37.5">
      <c r="A3313" s="66"/>
      <c r="B3313" s="69"/>
      <c r="C3313" s="55"/>
      <c r="D3313" s="12" t="s">
        <v>153</v>
      </c>
      <c r="E3313" s="38">
        <v>0</v>
      </c>
      <c r="F3313" s="38">
        <v>0</v>
      </c>
      <c r="G3313" s="38">
        <v>0</v>
      </c>
      <c r="H3313" s="38">
        <v>0</v>
      </c>
      <c r="I3313" s="38">
        <v>0</v>
      </c>
      <c r="J3313" s="5">
        <v>0</v>
      </c>
      <c r="K3313" s="5">
        <v>0</v>
      </c>
      <c r="L3313" s="5">
        <v>0</v>
      </c>
    </row>
    <row r="3314" spans="1:12" ht="37.5">
      <c r="A3314" s="66"/>
      <c r="B3314" s="69"/>
      <c r="C3314" s="55"/>
      <c r="D3314" s="12" t="s">
        <v>6</v>
      </c>
      <c r="E3314" s="38">
        <v>0</v>
      </c>
      <c r="F3314" s="38">
        <v>0</v>
      </c>
      <c r="G3314" s="38">
        <v>0</v>
      </c>
      <c r="H3314" s="38">
        <v>0</v>
      </c>
      <c r="I3314" s="38">
        <v>0</v>
      </c>
      <c r="J3314" s="5">
        <v>0</v>
      </c>
      <c r="K3314" s="5">
        <v>0</v>
      </c>
      <c r="L3314" s="5">
        <v>0</v>
      </c>
    </row>
    <row r="3315" spans="1:12" ht="56.25">
      <c r="A3315" s="66"/>
      <c r="B3315" s="69"/>
      <c r="C3315" s="55"/>
      <c r="D3315" s="13" t="s">
        <v>154</v>
      </c>
      <c r="E3315" s="38">
        <v>0</v>
      </c>
      <c r="F3315" s="38">
        <v>0</v>
      </c>
      <c r="G3315" s="38">
        <v>0</v>
      </c>
      <c r="H3315" s="38">
        <v>0</v>
      </c>
      <c r="I3315" s="38">
        <v>0</v>
      </c>
      <c r="J3315" s="5">
        <v>0</v>
      </c>
      <c r="K3315" s="5">
        <v>0</v>
      </c>
      <c r="L3315" s="5">
        <v>0</v>
      </c>
    </row>
    <row r="3316" spans="1:12" ht="75">
      <c r="A3316" s="66"/>
      <c r="B3316" s="69"/>
      <c r="C3316" s="55"/>
      <c r="D3316" s="13" t="s">
        <v>159</v>
      </c>
      <c r="E3316" s="38">
        <v>0</v>
      </c>
      <c r="F3316" s="38">
        <v>0</v>
      </c>
      <c r="G3316" s="38">
        <v>0</v>
      </c>
      <c r="H3316" s="38">
        <v>0</v>
      </c>
      <c r="I3316" s="38">
        <v>0</v>
      </c>
      <c r="J3316" s="5">
        <v>0</v>
      </c>
      <c r="K3316" s="5">
        <v>0</v>
      </c>
      <c r="L3316" s="5">
        <v>0</v>
      </c>
    </row>
    <row r="3317" spans="1:12" ht="56.25">
      <c r="A3317" s="66"/>
      <c r="B3317" s="69"/>
      <c r="C3317" s="55"/>
      <c r="D3317" s="13" t="s">
        <v>154</v>
      </c>
      <c r="E3317" s="38">
        <v>0</v>
      </c>
      <c r="F3317" s="38">
        <v>0</v>
      </c>
      <c r="G3317" s="38">
        <v>0</v>
      </c>
      <c r="H3317" s="38">
        <v>0</v>
      </c>
      <c r="I3317" s="38">
        <v>0</v>
      </c>
      <c r="J3317" s="5">
        <v>0</v>
      </c>
      <c r="K3317" s="5">
        <v>0</v>
      </c>
      <c r="L3317" s="5">
        <v>0</v>
      </c>
    </row>
    <row r="3318" spans="1:12">
      <c r="A3318" s="66"/>
      <c r="B3318" s="69"/>
      <c r="C3318" s="55"/>
      <c r="D3318" s="12" t="s">
        <v>162</v>
      </c>
      <c r="E3318" s="38">
        <v>0</v>
      </c>
      <c r="F3318" s="38" t="s">
        <v>166</v>
      </c>
      <c r="G3318" s="38" t="s">
        <v>166</v>
      </c>
      <c r="H3318" s="38" t="s">
        <v>166</v>
      </c>
      <c r="I3318" s="38">
        <v>0</v>
      </c>
      <c r="J3318" s="5">
        <v>0</v>
      </c>
      <c r="K3318" s="5" t="s">
        <v>166</v>
      </c>
      <c r="L3318" s="5" t="s">
        <v>166</v>
      </c>
    </row>
    <row r="3319" spans="1:12" ht="37.5">
      <c r="A3319" s="67"/>
      <c r="B3319" s="70"/>
      <c r="C3319" s="56"/>
      <c r="D3319" s="12" t="s">
        <v>163</v>
      </c>
      <c r="E3319" s="38">
        <v>0</v>
      </c>
      <c r="F3319" s="38" t="s">
        <v>166</v>
      </c>
      <c r="G3319" s="38" t="s">
        <v>166</v>
      </c>
      <c r="H3319" s="38" t="s">
        <v>166</v>
      </c>
      <c r="I3319" s="38">
        <v>0</v>
      </c>
      <c r="J3319" s="5">
        <v>0</v>
      </c>
      <c r="K3319" s="5" t="s">
        <v>166</v>
      </c>
      <c r="L3319" s="5" t="s">
        <v>166</v>
      </c>
    </row>
    <row r="3320" spans="1:12">
      <c r="A3320" s="65" t="s">
        <v>679</v>
      </c>
      <c r="B3320" s="68" t="s">
        <v>147</v>
      </c>
      <c r="C3320" s="54" t="s">
        <v>3</v>
      </c>
      <c r="D3320" s="11" t="s">
        <v>1</v>
      </c>
      <c r="E3320" s="38">
        <f>E3321+E3323+E3325+E3327+E3328</f>
        <v>100</v>
      </c>
      <c r="F3320" s="38" t="s">
        <v>166</v>
      </c>
      <c r="G3320" s="38" t="s">
        <v>166</v>
      </c>
      <c r="H3320" s="38" t="s">
        <v>166</v>
      </c>
      <c r="I3320" s="38">
        <f>I3321+I3323+I3325+I3327+I3328</f>
        <v>0</v>
      </c>
      <c r="J3320" s="5">
        <v>0</v>
      </c>
      <c r="K3320" s="5" t="s">
        <v>166</v>
      </c>
      <c r="L3320" s="5" t="s">
        <v>166</v>
      </c>
    </row>
    <row r="3321" spans="1:12">
      <c r="A3321" s="66"/>
      <c r="B3321" s="69"/>
      <c r="C3321" s="55"/>
      <c r="D3321" s="12" t="s">
        <v>2</v>
      </c>
      <c r="E3321" s="38">
        <v>100</v>
      </c>
      <c r="F3321" s="38">
        <v>100</v>
      </c>
      <c r="G3321" s="40">
        <v>90</v>
      </c>
      <c r="H3321" s="40"/>
      <c r="I3321" s="40"/>
      <c r="J3321" s="5">
        <v>0</v>
      </c>
      <c r="K3321" s="5">
        <v>0</v>
      </c>
      <c r="L3321" s="5">
        <v>0</v>
      </c>
    </row>
    <row r="3322" spans="1:12" ht="37.5">
      <c r="A3322" s="66"/>
      <c r="B3322" s="69"/>
      <c r="C3322" s="55"/>
      <c r="D3322" s="12" t="s">
        <v>153</v>
      </c>
      <c r="E3322" s="38">
        <v>0</v>
      </c>
      <c r="F3322" s="38">
        <v>0</v>
      </c>
      <c r="G3322" s="38">
        <v>0</v>
      </c>
      <c r="H3322" s="38">
        <v>0</v>
      </c>
      <c r="I3322" s="38">
        <v>0</v>
      </c>
      <c r="J3322" s="5">
        <v>0</v>
      </c>
      <c r="K3322" s="5">
        <v>0</v>
      </c>
      <c r="L3322" s="5">
        <v>0</v>
      </c>
    </row>
    <row r="3323" spans="1:12" ht="37.5">
      <c r="A3323" s="66"/>
      <c r="B3323" s="69"/>
      <c r="C3323" s="55"/>
      <c r="D3323" s="12" t="s">
        <v>6</v>
      </c>
      <c r="E3323" s="38">
        <v>0</v>
      </c>
      <c r="F3323" s="38">
        <v>0</v>
      </c>
      <c r="G3323" s="38">
        <v>0</v>
      </c>
      <c r="H3323" s="38">
        <v>0</v>
      </c>
      <c r="I3323" s="38">
        <v>0</v>
      </c>
      <c r="J3323" s="5">
        <v>0</v>
      </c>
      <c r="K3323" s="5">
        <v>0</v>
      </c>
      <c r="L3323" s="5">
        <v>0</v>
      </c>
    </row>
    <row r="3324" spans="1:12" ht="56.25">
      <c r="A3324" s="66"/>
      <c r="B3324" s="69"/>
      <c r="C3324" s="55"/>
      <c r="D3324" s="13" t="s">
        <v>154</v>
      </c>
      <c r="E3324" s="38">
        <v>0</v>
      </c>
      <c r="F3324" s="38">
        <v>0</v>
      </c>
      <c r="G3324" s="38">
        <v>0</v>
      </c>
      <c r="H3324" s="38">
        <v>0</v>
      </c>
      <c r="I3324" s="38">
        <v>0</v>
      </c>
      <c r="J3324" s="5">
        <v>0</v>
      </c>
      <c r="K3324" s="5">
        <v>0</v>
      </c>
      <c r="L3324" s="5">
        <v>0</v>
      </c>
    </row>
    <row r="3325" spans="1:12" ht="75">
      <c r="A3325" s="66"/>
      <c r="B3325" s="69"/>
      <c r="C3325" s="55"/>
      <c r="D3325" s="13" t="s">
        <v>159</v>
      </c>
      <c r="E3325" s="38">
        <v>0</v>
      </c>
      <c r="F3325" s="38">
        <v>0</v>
      </c>
      <c r="G3325" s="38">
        <v>0</v>
      </c>
      <c r="H3325" s="38">
        <v>0</v>
      </c>
      <c r="I3325" s="38">
        <v>0</v>
      </c>
      <c r="J3325" s="5">
        <v>0</v>
      </c>
      <c r="K3325" s="5">
        <v>0</v>
      </c>
      <c r="L3325" s="5">
        <v>0</v>
      </c>
    </row>
    <row r="3326" spans="1:12" ht="56.25">
      <c r="A3326" s="66"/>
      <c r="B3326" s="69"/>
      <c r="C3326" s="55"/>
      <c r="D3326" s="13" t="s">
        <v>154</v>
      </c>
      <c r="E3326" s="38">
        <v>0</v>
      </c>
      <c r="F3326" s="38">
        <v>0</v>
      </c>
      <c r="G3326" s="38">
        <v>0</v>
      </c>
      <c r="H3326" s="38">
        <v>0</v>
      </c>
      <c r="I3326" s="38">
        <v>0</v>
      </c>
      <c r="J3326" s="5">
        <v>0</v>
      </c>
      <c r="K3326" s="5">
        <v>0</v>
      </c>
      <c r="L3326" s="5">
        <v>0</v>
      </c>
    </row>
    <row r="3327" spans="1:12">
      <c r="A3327" s="66"/>
      <c r="B3327" s="69"/>
      <c r="C3327" s="55"/>
      <c r="D3327" s="12" t="s">
        <v>162</v>
      </c>
      <c r="E3327" s="38">
        <v>0</v>
      </c>
      <c r="F3327" s="38" t="s">
        <v>166</v>
      </c>
      <c r="G3327" s="38" t="s">
        <v>166</v>
      </c>
      <c r="H3327" s="38" t="s">
        <v>166</v>
      </c>
      <c r="I3327" s="38">
        <v>0</v>
      </c>
      <c r="J3327" s="5">
        <v>0</v>
      </c>
      <c r="K3327" s="5" t="s">
        <v>166</v>
      </c>
      <c r="L3327" s="5" t="s">
        <v>166</v>
      </c>
    </row>
    <row r="3328" spans="1:12" ht="37.5">
      <c r="A3328" s="67"/>
      <c r="B3328" s="70"/>
      <c r="C3328" s="56"/>
      <c r="D3328" s="12" t="s">
        <v>163</v>
      </c>
      <c r="E3328" s="38">
        <v>0</v>
      </c>
      <c r="F3328" s="38" t="s">
        <v>166</v>
      </c>
      <c r="G3328" s="38" t="s">
        <v>166</v>
      </c>
      <c r="H3328" s="38" t="s">
        <v>166</v>
      </c>
      <c r="I3328" s="38">
        <v>0</v>
      </c>
      <c r="J3328" s="5">
        <v>0</v>
      </c>
      <c r="K3328" s="5" t="s">
        <v>166</v>
      </c>
      <c r="L3328" s="5" t="s">
        <v>166</v>
      </c>
    </row>
    <row r="3329" spans="1:12">
      <c r="A3329" s="65" t="s">
        <v>680</v>
      </c>
      <c r="B3329" s="68" t="s">
        <v>148</v>
      </c>
      <c r="C3329" s="54" t="s">
        <v>3</v>
      </c>
      <c r="D3329" s="11" t="s">
        <v>1</v>
      </c>
      <c r="E3329" s="38">
        <f>E3330+E3332+E3334+E3336+E3337</f>
        <v>200</v>
      </c>
      <c r="F3329" s="38" t="s">
        <v>166</v>
      </c>
      <c r="G3329" s="38" t="s">
        <v>166</v>
      </c>
      <c r="H3329" s="38" t="s">
        <v>166</v>
      </c>
      <c r="I3329" s="38">
        <f>I3330+I3332+I3334+I3336+I3337</f>
        <v>0</v>
      </c>
      <c r="J3329" s="5">
        <v>0</v>
      </c>
      <c r="K3329" s="5" t="s">
        <v>166</v>
      </c>
      <c r="L3329" s="5" t="s">
        <v>166</v>
      </c>
    </row>
    <row r="3330" spans="1:12">
      <c r="A3330" s="66"/>
      <c r="B3330" s="69"/>
      <c r="C3330" s="55"/>
      <c r="D3330" s="12" t="s">
        <v>2</v>
      </c>
      <c r="E3330" s="38">
        <v>200</v>
      </c>
      <c r="F3330" s="38">
        <v>200</v>
      </c>
      <c r="G3330" s="40">
        <v>180</v>
      </c>
      <c r="H3330" s="40"/>
      <c r="I3330" s="40"/>
      <c r="J3330" s="5">
        <v>0</v>
      </c>
      <c r="K3330" s="5">
        <v>0</v>
      </c>
      <c r="L3330" s="5">
        <v>0</v>
      </c>
    </row>
    <row r="3331" spans="1:12" ht="37.5">
      <c r="A3331" s="66"/>
      <c r="B3331" s="69"/>
      <c r="C3331" s="55"/>
      <c r="D3331" s="12" t="s">
        <v>153</v>
      </c>
      <c r="E3331" s="38">
        <v>0</v>
      </c>
      <c r="F3331" s="38">
        <v>0</v>
      </c>
      <c r="G3331" s="38">
        <v>0</v>
      </c>
      <c r="H3331" s="38">
        <v>0</v>
      </c>
      <c r="I3331" s="38">
        <v>0</v>
      </c>
      <c r="J3331" s="5">
        <v>0</v>
      </c>
      <c r="K3331" s="5">
        <v>0</v>
      </c>
      <c r="L3331" s="5">
        <v>0</v>
      </c>
    </row>
    <row r="3332" spans="1:12" ht="37.5">
      <c r="A3332" s="66"/>
      <c r="B3332" s="69"/>
      <c r="C3332" s="55"/>
      <c r="D3332" s="12" t="s">
        <v>6</v>
      </c>
      <c r="E3332" s="38">
        <v>0</v>
      </c>
      <c r="F3332" s="38">
        <v>0</v>
      </c>
      <c r="G3332" s="38">
        <v>0</v>
      </c>
      <c r="H3332" s="38">
        <v>0</v>
      </c>
      <c r="I3332" s="38">
        <v>0</v>
      </c>
      <c r="J3332" s="5">
        <v>0</v>
      </c>
      <c r="K3332" s="5">
        <v>0</v>
      </c>
      <c r="L3332" s="5">
        <v>0</v>
      </c>
    </row>
    <row r="3333" spans="1:12" ht="56.25">
      <c r="A3333" s="66"/>
      <c r="B3333" s="69"/>
      <c r="C3333" s="55"/>
      <c r="D3333" s="13" t="s">
        <v>154</v>
      </c>
      <c r="E3333" s="38">
        <v>0</v>
      </c>
      <c r="F3333" s="38">
        <v>0</v>
      </c>
      <c r="G3333" s="38">
        <v>0</v>
      </c>
      <c r="H3333" s="38">
        <v>0</v>
      </c>
      <c r="I3333" s="38">
        <v>0</v>
      </c>
      <c r="J3333" s="5">
        <v>0</v>
      </c>
      <c r="K3333" s="5">
        <v>0</v>
      </c>
      <c r="L3333" s="5">
        <v>0</v>
      </c>
    </row>
    <row r="3334" spans="1:12" ht="75">
      <c r="A3334" s="66"/>
      <c r="B3334" s="69"/>
      <c r="C3334" s="55"/>
      <c r="D3334" s="13" t="s">
        <v>159</v>
      </c>
      <c r="E3334" s="38">
        <v>0</v>
      </c>
      <c r="F3334" s="38">
        <v>0</v>
      </c>
      <c r="G3334" s="38">
        <v>0</v>
      </c>
      <c r="H3334" s="38">
        <v>0</v>
      </c>
      <c r="I3334" s="38">
        <v>0</v>
      </c>
      <c r="J3334" s="5">
        <v>0</v>
      </c>
      <c r="K3334" s="5">
        <v>0</v>
      </c>
      <c r="L3334" s="5">
        <v>0</v>
      </c>
    </row>
    <row r="3335" spans="1:12" ht="56.25">
      <c r="A3335" s="66"/>
      <c r="B3335" s="69"/>
      <c r="C3335" s="55"/>
      <c r="D3335" s="13" t="s">
        <v>154</v>
      </c>
      <c r="E3335" s="38">
        <v>0</v>
      </c>
      <c r="F3335" s="38">
        <v>0</v>
      </c>
      <c r="G3335" s="38">
        <v>0</v>
      </c>
      <c r="H3335" s="38">
        <v>0</v>
      </c>
      <c r="I3335" s="38">
        <v>0</v>
      </c>
      <c r="J3335" s="5">
        <v>0</v>
      </c>
      <c r="K3335" s="5">
        <v>0</v>
      </c>
      <c r="L3335" s="5">
        <v>0</v>
      </c>
    </row>
    <row r="3336" spans="1:12">
      <c r="A3336" s="66"/>
      <c r="B3336" s="69"/>
      <c r="C3336" s="55"/>
      <c r="D3336" s="12" t="s">
        <v>162</v>
      </c>
      <c r="E3336" s="38">
        <v>0</v>
      </c>
      <c r="F3336" s="38" t="s">
        <v>166</v>
      </c>
      <c r="G3336" s="38" t="s">
        <v>166</v>
      </c>
      <c r="H3336" s="38" t="s">
        <v>166</v>
      </c>
      <c r="I3336" s="38">
        <v>0</v>
      </c>
      <c r="J3336" s="5">
        <v>0</v>
      </c>
      <c r="K3336" s="5" t="s">
        <v>166</v>
      </c>
      <c r="L3336" s="5" t="s">
        <v>166</v>
      </c>
    </row>
    <row r="3337" spans="1:12" ht="37.5">
      <c r="A3337" s="67"/>
      <c r="B3337" s="70"/>
      <c r="C3337" s="56"/>
      <c r="D3337" s="12" t="s">
        <v>163</v>
      </c>
      <c r="E3337" s="38">
        <v>0</v>
      </c>
      <c r="F3337" s="38" t="s">
        <v>166</v>
      </c>
      <c r="G3337" s="38" t="s">
        <v>166</v>
      </c>
      <c r="H3337" s="38" t="s">
        <v>166</v>
      </c>
      <c r="I3337" s="38">
        <v>0</v>
      </c>
      <c r="J3337" s="5">
        <v>0</v>
      </c>
      <c r="K3337" s="5" t="s">
        <v>166</v>
      </c>
      <c r="L3337" s="5" t="s">
        <v>166</v>
      </c>
    </row>
    <row r="3338" spans="1:12">
      <c r="A3338" s="65" t="s">
        <v>681</v>
      </c>
      <c r="B3338" s="68" t="s">
        <v>22</v>
      </c>
      <c r="C3338" s="54" t="s">
        <v>3</v>
      </c>
      <c r="D3338" s="11" t="s">
        <v>1</v>
      </c>
      <c r="E3338" s="38">
        <f>E3339+E3341+E3343+E3345+E3346</f>
        <v>80</v>
      </c>
      <c r="F3338" s="38" t="s">
        <v>166</v>
      </c>
      <c r="G3338" s="38" t="s">
        <v>166</v>
      </c>
      <c r="H3338" s="38" t="s">
        <v>166</v>
      </c>
      <c r="I3338" s="38">
        <f>I3339+I3341+I3343+I3345+I3346</f>
        <v>0</v>
      </c>
      <c r="J3338" s="5">
        <v>0</v>
      </c>
      <c r="K3338" s="5" t="s">
        <v>166</v>
      </c>
      <c r="L3338" s="5" t="s">
        <v>166</v>
      </c>
    </row>
    <row r="3339" spans="1:12">
      <c r="A3339" s="66"/>
      <c r="B3339" s="69"/>
      <c r="C3339" s="55"/>
      <c r="D3339" s="12" t="s">
        <v>2</v>
      </c>
      <c r="E3339" s="38">
        <f t="shared" ref="E3339:I3346" si="687">E3348</f>
        <v>80</v>
      </c>
      <c r="F3339" s="38">
        <f t="shared" si="687"/>
        <v>80</v>
      </c>
      <c r="G3339" s="38">
        <f t="shared" si="687"/>
        <v>72</v>
      </c>
      <c r="H3339" s="38">
        <f t="shared" si="687"/>
        <v>0</v>
      </c>
      <c r="I3339" s="38">
        <f t="shared" si="687"/>
        <v>0</v>
      </c>
      <c r="J3339" s="5">
        <v>0</v>
      </c>
      <c r="K3339" s="5">
        <v>0</v>
      </c>
      <c r="L3339" s="5">
        <v>0</v>
      </c>
    </row>
    <row r="3340" spans="1:12" ht="37.5">
      <c r="A3340" s="66"/>
      <c r="B3340" s="69"/>
      <c r="C3340" s="55"/>
      <c r="D3340" s="12" t="s">
        <v>153</v>
      </c>
      <c r="E3340" s="38">
        <f t="shared" si="687"/>
        <v>0</v>
      </c>
      <c r="F3340" s="38">
        <f t="shared" si="687"/>
        <v>0</v>
      </c>
      <c r="G3340" s="38">
        <f t="shared" si="687"/>
        <v>0</v>
      </c>
      <c r="H3340" s="38">
        <f t="shared" si="687"/>
        <v>0</v>
      </c>
      <c r="I3340" s="38">
        <f t="shared" si="687"/>
        <v>0</v>
      </c>
      <c r="J3340" s="5">
        <v>0</v>
      </c>
      <c r="K3340" s="5">
        <v>0</v>
      </c>
      <c r="L3340" s="5">
        <v>0</v>
      </c>
    </row>
    <row r="3341" spans="1:12" ht="37.5">
      <c r="A3341" s="66"/>
      <c r="B3341" s="69"/>
      <c r="C3341" s="55"/>
      <c r="D3341" s="12" t="s">
        <v>6</v>
      </c>
      <c r="E3341" s="38">
        <f t="shared" si="687"/>
        <v>0</v>
      </c>
      <c r="F3341" s="38">
        <f t="shared" si="687"/>
        <v>0</v>
      </c>
      <c r="G3341" s="38">
        <f t="shared" si="687"/>
        <v>0</v>
      </c>
      <c r="H3341" s="38">
        <f t="shared" si="687"/>
        <v>0</v>
      </c>
      <c r="I3341" s="38">
        <f t="shared" si="687"/>
        <v>0</v>
      </c>
      <c r="J3341" s="5">
        <v>0</v>
      </c>
      <c r="K3341" s="5">
        <v>0</v>
      </c>
      <c r="L3341" s="5">
        <v>0</v>
      </c>
    </row>
    <row r="3342" spans="1:12" ht="56.25">
      <c r="A3342" s="66"/>
      <c r="B3342" s="69"/>
      <c r="C3342" s="55"/>
      <c r="D3342" s="13" t="s">
        <v>154</v>
      </c>
      <c r="E3342" s="38">
        <f t="shared" si="687"/>
        <v>0</v>
      </c>
      <c r="F3342" s="38">
        <f t="shared" si="687"/>
        <v>0</v>
      </c>
      <c r="G3342" s="38">
        <f t="shared" si="687"/>
        <v>0</v>
      </c>
      <c r="H3342" s="38">
        <f t="shared" si="687"/>
        <v>0</v>
      </c>
      <c r="I3342" s="38">
        <f t="shared" si="687"/>
        <v>0</v>
      </c>
      <c r="J3342" s="5">
        <v>0</v>
      </c>
      <c r="K3342" s="5">
        <v>0</v>
      </c>
      <c r="L3342" s="5">
        <v>0</v>
      </c>
    </row>
    <row r="3343" spans="1:12" ht="75">
      <c r="A3343" s="66"/>
      <c r="B3343" s="69"/>
      <c r="C3343" s="55"/>
      <c r="D3343" s="13" t="s">
        <v>159</v>
      </c>
      <c r="E3343" s="38">
        <f t="shared" si="687"/>
        <v>0</v>
      </c>
      <c r="F3343" s="38">
        <f t="shared" si="687"/>
        <v>0</v>
      </c>
      <c r="G3343" s="38">
        <f t="shared" si="687"/>
        <v>0</v>
      </c>
      <c r="H3343" s="38">
        <f t="shared" si="687"/>
        <v>0</v>
      </c>
      <c r="I3343" s="38">
        <f t="shared" si="687"/>
        <v>0</v>
      </c>
      <c r="J3343" s="5">
        <v>0</v>
      </c>
      <c r="K3343" s="5">
        <v>0</v>
      </c>
      <c r="L3343" s="5">
        <v>0</v>
      </c>
    </row>
    <row r="3344" spans="1:12" ht="56.25">
      <c r="A3344" s="66"/>
      <c r="B3344" s="69"/>
      <c r="C3344" s="55"/>
      <c r="D3344" s="13" t="s">
        <v>154</v>
      </c>
      <c r="E3344" s="38">
        <f t="shared" si="687"/>
        <v>0</v>
      </c>
      <c r="F3344" s="38">
        <f t="shared" si="687"/>
        <v>0</v>
      </c>
      <c r="G3344" s="38">
        <f t="shared" si="687"/>
        <v>0</v>
      </c>
      <c r="H3344" s="38">
        <f t="shared" si="687"/>
        <v>0</v>
      </c>
      <c r="I3344" s="38">
        <f t="shared" si="687"/>
        <v>0</v>
      </c>
      <c r="J3344" s="5">
        <v>0</v>
      </c>
      <c r="K3344" s="5">
        <v>0</v>
      </c>
      <c r="L3344" s="5">
        <v>0</v>
      </c>
    </row>
    <row r="3345" spans="1:12">
      <c r="A3345" s="66"/>
      <c r="B3345" s="69"/>
      <c r="C3345" s="55"/>
      <c r="D3345" s="12" t="s">
        <v>162</v>
      </c>
      <c r="E3345" s="38">
        <f t="shared" si="687"/>
        <v>0</v>
      </c>
      <c r="F3345" s="38" t="str">
        <f t="shared" si="687"/>
        <v>х</v>
      </c>
      <c r="G3345" s="38" t="str">
        <f t="shared" si="687"/>
        <v>х</v>
      </c>
      <c r="H3345" s="38" t="str">
        <f t="shared" si="687"/>
        <v>х</v>
      </c>
      <c r="I3345" s="38">
        <f t="shared" si="687"/>
        <v>0</v>
      </c>
      <c r="J3345" s="5">
        <v>0</v>
      </c>
      <c r="K3345" s="5" t="s">
        <v>166</v>
      </c>
      <c r="L3345" s="5" t="s">
        <v>166</v>
      </c>
    </row>
    <row r="3346" spans="1:12" ht="37.5">
      <c r="A3346" s="67"/>
      <c r="B3346" s="70"/>
      <c r="C3346" s="56"/>
      <c r="D3346" s="12" t="s">
        <v>163</v>
      </c>
      <c r="E3346" s="38">
        <f t="shared" si="687"/>
        <v>0</v>
      </c>
      <c r="F3346" s="38" t="str">
        <f t="shared" si="687"/>
        <v>х</v>
      </c>
      <c r="G3346" s="38" t="str">
        <f t="shared" si="687"/>
        <v>х</v>
      </c>
      <c r="H3346" s="38" t="str">
        <f t="shared" si="687"/>
        <v>х</v>
      </c>
      <c r="I3346" s="38">
        <f t="shared" si="687"/>
        <v>0</v>
      </c>
      <c r="J3346" s="5">
        <v>0</v>
      </c>
      <c r="K3346" s="5" t="s">
        <v>166</v>
      </c>
      <c r="L3346" s="5" t="s">
        <v>166</v>
      </c>
    </row>
    <row r="3347" spans="1:12">
      <c r="A3347" s="65" t="s">
        <v>682</v>
      </c>
      <c r="B3347" s="68" t="s">
        <v>149</v>
      </c>
      <c r="C3347" s="54" t="s">
        <v>3</v>
      </c>
      <c r="D3347" s="11" t="s">
        <v>1</v>
      </c>
      <c r="E3347" s="38">
        <f>E3348+E3350+E3352+E3354+E3355</f>
        <v>80</v>
      </c>
      <c r="F3347" s="38" t="s">
        <v>166</v>
      </c>
      <c r="G3347" s="38" t="s">
        <v>166</v>
      </c>
      <c r="H3347" s="38" t="s">
        <v>166</v>
      </c>
      <c r="I3347" s="38">
        <f>I3348+I3350+I3352+I3354+I3355</f>
        <v>0</v>
      </c>
      <c r="J3347" s="5">
        <v>0</v>
      </c>
      <c r="K3347" s="5" t="s">
        <v>166</v>
      </c>
      <c r="L3347" s="5" t="s">
        <v>166</v>
      </c>
    </row>
    <row r="3348" spans="1:12">
      <c r="A3348" s="66"/>
      <c r="B3348" s="69"/>
      <c r="C3348" s="55"/>
      <c r="D3348" s="12" t="s">
        <v>2</v>
      </c>
      <c r="E3348" s="38">
        <v>80</v>
      </c>
      <c r="F3348" s="38">
        <v>80</v>
      </c>
      <c r="G3348" s="40">
        <v>72</v>
      </c>
      <c r="H3348" s="40"/>
      <c r="I3348" s="40"/>
      <c r="J3348" s="5">
        <v>0</v>
      </c>
      <c r="K3348" s="5">
        <v>0</v>
      </c>
      <c r="L3348" s="5">
        <v>0</v>
      </c>
    </row>
    <row r="3349" spans="1:12" ht="37.5">
      <c r="A3349" s="66"/>
      <c r="B3349" s="69"/>
      <c r="C3349" s="55"/>
      <c r="D3349" s="12" t="s">
        <v>153</v>
      </c>
      <c r="E3349" s="38">
        <v>0</v>
      </c>
      <c r="F3349" s="38">
        <v>0</v>
      </c>
      <c r="G3349" s="38">
        <v>0</v>
      </c>
      <c r="H3349" s="38">
        <v>0</v>
      </c>
      <c r="I3349" s="38">
        <v>0</v>
      </c>
      <c r="J3349" s="5">
        <v>0</v>
      </c>
      <c r="K3349" s="5">
        <v>0</v>
      </c>
      <c r="L3349" s="5">
        <v>0</v>
      </c>
    </row>
    <row r="3350" spans="1:12" ht="37.5">
      <c r="A3350" s="66"/>
      <c r="B3350" s="69"/>
      <c r="C3350" s="55"/>
      <c r="D3350" s="12" t="s">
        <v>6</v>
      </c>
      <c r="E3350" s="38">
        <v>0</v>
      </c>
      <c r="F3350" s="38">
        <v>0</v>
      </c>
      <c r="G3350" s="38">
        <v>0</v>
      </c>
      <c r="H3350" s="38">
        <v>0</v>
      </c>
      <c r="I3350" s="38">
        <v>0</v>
      </c>
      <c r="J3350" s="5">
        <v>0</v>
      </c>
      <c r="K3350" s="5">
        <v>0</v>
      </c>
      <c r="L3350" s="5">
        <v>0</v>
      </c>
    </row>
    <row r="3351" spans="1:12" ht="56.25">
      <c r="A3351" s="66"/>
      <c r="B3351" s="69"/>
      <c r="C3351" s="55"/>
      <c r="D3351" s="13" t="s">
        <v>154</v>
      </c>
      <c r="E3351" s="38">
        <v>0</v>
      </c>
      <c r="F3351" s="38">
        <v>0</v>
      </c>
      <c r="G3351" s="38">
        <v>0</v>
      </c>
      <c r="H3351" s="38">
        <v>0</v>
      </c>
      <c r="I3351" s="38">
        <v>0</v>
      </c>
      <c r="J3351" s="5">
        <v>0</v>
      </c>
      <c r="K3351" s="5">
        <v>0</v>
      </c>
      <c r="L3351" s="5">
        <v>0</v>
      </c>
    </row>
    <row r="3352" spans="1:12" ht="75">
      <c r="A3352" s="66"/>
      <c r="B3352" s="69"/>
      <c r="C3352" s="55"/>
      <c r="D3352" s="13" t="s">
        <v>159</v>
      </c>
      <c r="E3352" s="38">
        <v>0</v>
      </c>
      <c r="F3352" s="38">
        <v>0</v>
      </c>
      <c r="G3352" s="38">
        <v>0</v>
      </c>
      <c r="H3352" s="38">
        <v>0</v>
      </c>
      <c r="I3352" s="38">
        <v>0</v>
      </c>
      <c r="J3352" s="5">
        <v>0</v>
      </c>
      <c r="K3352" s="5">
        <v>0</v>
      </c>
      <c r="L3352" s="5">
        <v>0</v>
      </c>
    </row>
    <row r="3353" spans="1:12" ht="56.25">
      <c r="A3353" s="66"/>
      <c r="B3353" s="69"/>
      <c r="C3353" s="55"/>
      <c r="D3353" s="13" t="s">
        <v>154</v>
      </c>
      <c r="E3353" s="38">
        <v>0</v>
      </c>
      <c r="F3353" s="38">
        <v>0</v>
      </c>
      <c r="G3353" s="38">
        <v>0</v>
      </c>
      <c r="H3353" s="38">
        <v>0</v>
      </c>
      <c r="I3353" s="38">
        <v>0</v>
      </c>
      <c r="J3353" s="5">
        <v>0</v>
      </c>
      <c r="K3353" s="5">
        <v>0</v>
      </c>
      <c r="L3353" s="5">
        <v>0</v>
      </c>
    </row>
    <row r="3354" spans="1:12">
      <c r="A3354" s="66"/>
      <c r="B3354" s="69"/>
      <c r="C3354" s="55"/>
      <c r="D3354" s="12" t="s">
        <v>162</v>
      </c>
      <c r="E3354" s="38">
        <v>0</v>
      </c>
      <c r="F3354" s="38" t="s">
        <v>166</v>
      </c>
      <c r="G3354" s="38" t="s">
        <v>166</v>
      </c>
      <c r="H3354" s="38" t="s">
        <v>166</v>
      </c>
      <c r="I3354" s="38">
        <v>0</v>
      </c>
      <c r="J3354" s="5">
        <v>0</v>
      </c>
      <c r="K3354" s="5" t="s">
        <v>166</v>
      </c>
      <c r="L3354" s="5" t="s">
        <v>166</v>
      </c>
    </row>
    <row r="3355" spans="1:12" ht="37.5">
      <c r="A3355" s="67"/>
      <c r="B3355" s="70"/>
      <c r="C3355" s="56"/>
      <c r="D3355" s="12" t="s">
        <v>163</v>
      </c>
      <c r="E3355" s="38">
        <v>0</v>
      </c>
      <c r="F3355" s="38" t="s">
        <v>166</v>
      </c>
      <c r="G3355" s="38" t="s">
        <v>166</v>
      </c>
      <c r="H3355" s="38" t="s">
        <v>166</v>
      </c>
      <c r="I3355" s="38">
        <v>0</v>
      </c>
      <c r="J3355" s="5">
        <v>0</v>
      </c>
      <c r="K3355" s="5" t="s">
        <v>166</v>
      </c>
      <c r="L3355" s="5" t="s">
        <v>166</v>
      </c>
    </row>
    <row r="3356" spans="1:12">
      <c r="A3356" s="65" t="s">
        <v>683</v>
      </c>
      <c r="B3356" s="68" t="s">
        <v>684</v>
      </c>
      <c r="C3356" s="54" t="s">
        <v>728</v>
      </c>
      <c r="D3356" s="11" t="s">
        <v>1</v>
      </c>
      <c r="E3356" s="38">
        <f>E3357+E3359+E3361+E3363+E3364</f>
        <v>0</v>
      </c>
      <c r="F3356" s="38" t="s">
        <v>166</v>
      </c>
      <c r="G3356" s="38" t="s">
        <v>166</v>
      </c>
      <c r="H3356" s="38" t="s">
        <v>166</v>
      </c>
      <c r="I3356" s="38">
        <f>I3357+I3359+I3361+I3363+I3364</f>
        <v>0</v>
      </c>
      <c r="J3356" s="5">
        <v>0</v>
      </c>
      <c r="K3356" s="5" t="s">
        <v>166</v>
      </c>
      <c r="L3356" s="5" t="s">
        <v>166</v>
      </c>
    </row>
    <row r="3357" spans="1:12">
      <c r="A3357" s="66"/>
      <c r="B3357" s="69"/>
      <c r="C3357" s="55"/>
      <c r="D3357" s="12" t="s">
        <v>2</v>
      </c>
      <c r="E3357" s="38">
        <f>E3366+E3375</f>
        <v>0</v>
      </c>
      <c r="F3357" s="38">
        <f t="shared" ref="F3357:I3357" si="688">F3366+F3375</f>
        <v>0</v>
      </c>
      <c r="G3357" s="38">
        <f t="shared" si="688"/>
        <v>0</v>
      </c>
      <c r="H3357" s="38">
        <f t="shared" si="688"/>
        <v>0</v>
      </c>
      <c r="I3357" s="38">
        <f t="shared" si="688"/>
        <v>0</v>
      </c>
      <c r="J3357" s="5">
        <v>0</v>
      </c>
      <c r="K3357" s="5">
        <v>0</v>
      </c>
      <c r="L3357" s="5">
        <v>0</v>
      </c>
    </row>
    <row r="3358" spans="1:12" ht="37.5">
      <c r="A3358" s="66"/>
      <c r="B3358" s="69"/>
      <c r="C3358" s="55"/>
      <c r="D3358" s="12" t="s">
        <v>153</v>
      </c>
      <c r="E3358" s="38">
        <f t="shared" ref="E3358:I3363" si="689">E3367+E3376</f>
        <v>0</v>
      </c>
      <c r="F3358" s="38">
        <f t="shared" si="689"/>
        <v>0</v>
      </c>
      <c r="G3358" s="38">
        <f t="shared" si="689"/>
        <v>0</v>
      </c>
      <c r="H3358" s="38">
        <f t="shared" si="689"/>
        <v>0</v>
      </c>
      <c r="I3358" s="38">
        <f t="shared" si="689"/>
        <v>0</v>
      </c>
      <c r="J3358" s="5">
        <v>0</v>
      </c>
      <c r="K3358" s="5">
        <v>0</v>
      </c>
      <c r="L3358" s="5">
        <v>0</v>
      </c>
    </row>
    <row r="3359" spans="1:12" ht="37.5">
      <c r="A3359" s="66"/>
      <c r="B3359" s="69"/>
      <c r="C3359" s="55"/>
      <c r="D3359" s="12" t="s">
        <v>6</v>
      </c>
      <c r="E3359" s="38">
        <f t="shared" si="689"/>
        <v>0</v>
      </c>
      <c r="F3359" s="38">
        <f t="shared" si="689"/>
        <v>0</v>
      </c>
      <c r="G3359" s="38">
        <f t="shared" si="689"/>
        <v>0</v>
      </c>
      <c r="H3359" s="38">
        <f t="shared" si="689"/>
        <v>0</v>
      </c>
      <c r="I3359" s="38">
        <f t="shared" si="689"/>
        <v>0</v>
      </c>
      <c r="J3359" s="5">
        <v>0</v>
      </c>
      <c r="K3359" s="5">
        <v>0</v>
      </c>
      <c r="L3359" s="5">
        <v>0</v>
      </c>
    </row>
    <row r="3360" spans="1:12" ht="56.25">
      <c r="A3360" s="66"/>
      <c r="B3360" s="69"/>
      <c r="C3360" s="55"/>
      <c r="D3360" s="13" t="s">
        <v>154</v>
      </c>
      <c r="E3360" s="38">
        <f t="shared" si="689"/>
        <v>0</v>
      </c>
      <c r="F3360" s="38">
        <f t="shared" si="689"/>
        <v>0</v>
      </c>
      <c r="G3360" s="38">
        <f t="shared" si="689"/>
        <v>0</v>
      </c>
      <c r="H3360" s="38">
        <f t="shared" si="689"/>
        <v>0</v>
      </c>
      <c r="I3360" s="38">
        <f t="shared" si="689"/>
        <v>0</v>
      </c>
      <c r="J3360" s="5">
        <v>0</v>
      </c>
      <c r="K3360" s="5">
        <v>0</v>
      </c>
      <c r="L3360" s="5">
        <v>0</v>
      </c>
    </row>
    <row r="3361" spans="1:12" ht="75">
      <c r="A3361" s="66"/>
      <c r="B3361" s="69"/>
      <c r="C3361" s="55"/>
      <c r="D3361" s="13" t="s">
        <v>159</v>
      </c>
      <c r="E3361" s="38">
        <f t="shared" si="689"/>
        <v>0</v>
      </c>
      <c r="F3361" s="38">
        <f t="shared" si="689"/>
        <v>0</v>
      </c>
      <c r="G3361" s="38">
        <f t="shared" si="689"/>
        <v>0</v>
      </c>
      <c r="H3361" s="38">
        <f t="shared" si="689"/>
        <v>0</v>
      </c>
      <c r="I3361" s="38">
        <f t="shared" si="689"/>
        <v>0</v>
      </c>
      <c r="J3361" s="5">
        <v>0</v>
      </c>
      <c r="K3361" s="5">
        <v>0</v>
      </c>
      <c r="L3361" s="5">
        <v>0</v>
      </c>
    </row>
    <row r="3362" spans="1:12" ht="56.25">
      <c r="A3362" s="66"/>
      <c r="B3362" s="69"/>
      <c r="C3362" s="55"/>
      <c r="D3362" s="13" t="s">
        <v>154</v>
      </c>
      <c r="E3362" s="38">
        <f t="shared" si="689"/>
        <v>0</v>
      </c>
      <c r="F3362" s="38">
        <f t="shared" si="689"/>
        <v>0</v>
      </c>
      <c r="G3362" s="38">
        <f t="shared" si="689"/>
        <v>0</v>
      </c>
      <c r="H3362" s="38">
        <f t="shared" si="689"/>
        <v>0</v>
      </c>
      <c r="I3362" s="38">
        <f t="shared" si="689"/>
        <v>0</v>
      </c>
      <c r="J3362" s="5">
        <v>0</v>
      </c>
      <c r="K3362" s="5">
        <v>0</v>
      </c>
      <c r="L3362" s="5">
        <v>0</v>
      </c>
    </row>
    <row r="3363" spans="1:12">
      <c r="A3363" s="66"/>
      <c r="B3363" s="69"/>
      <c r="C3363" s="55"/>
      <c r="D3363" s="12" t="s">
        <v>162</v>
      </c>
      <c r="E3363" s="38">
        <f t="shared" si="689"/>
        <v>0</v>
      </c>
      <c r="F3363" s="38" t="s">
        <v>166</v>
      </c>
      <c r="G3363" s="38" t="s">
        <v>166</v>
      </c>
      <c r="H3363" s="38" t="s">
        <v>166</v>
      </c>
      <c r="I3363" s="38">
        <f t="shared" si="689"/>
        <v>0</v>
      </c>
      <c r="J3363" s="5">
        <v>0</v>
      </c>
      <c r="K3363" s="5" t="s">
        <v>166</v>
      </c>
      <c r="L3363" s="5" t="s">
        <v>166</v>
      </c>
    </row>
    <row r="3364" spans="1:12" ht="37.5">
      <c r="A3364" s="67"/>
      <c r="B3364" s="70"/>
      <c r="C3364" s="56"/>
      <c r="D3364" s="12" t="s">
        <v>163</v>
      </c>
      <c r="E3364" s="38">
        <f>E3373+E3382</f>
        <v>0</v>
      </c>
      <c r="F3364" s="38" t="s">
        <v>166</v>
      </c>
      <c r="G3364" s="38" t="s">
        <v>166</v>
      </c>
      <c r="H3364" s="38" t="s">
        <v>166</v>
      </c>
      <c r="I3364" s="38">
        <f t="shared" ref="I3364" si="690">I3373+I3382</f>
        <v>0</v>
      </c>
      <c r="J3364" s="5">
        <v>0</v>
      </c>
      <c r="K3364" s="5" t="s">
        <v>166</v>
      </c>
      <c r="L3364" s="5" t="s">
        <v>166</v>
      </c>
    </row>
    <row r="3365" spans="1:12">
      <c r="A3365" s="65" t="s">
        <v>685</v>
      </c>
      <c r="B3365" s="68" t="s">
        <v>686</v>
      </c>
      <c r="C3365" s="54" t="s">
        <v>728</v>
      </c>
      <c r="D3365" s="11" t="s">
        <v>1</v>
      </c>
      <c r="E3365" s="38">
        <f>E3366+E3368+E3370+E3372+E3373</f>
        <v>0</v>
      </c>
      <c r="F3365" s="38" t="s">
        <v>166</v>
      </c>
      <c r="G3365" s="38" t="s">
        <v>166</v>
      </c>
      <c r="H3365" s="38" t="s">
        <v>166</v>
      </c>
      <c r="I3365" s="38">
        <f>I3366+I3368+I3370+I3372+I3373</f>
        <v>0</v>
      </c>
      <c r="J3365" s="5">
        <v>0</v>
      </c>
      <c r="K3365" s="5" t="s">
        <v>166</v>
      </c>
      <c r="L3365" s="5" t="s">
        <v>166</v>
      </c>
    </row>
    <row r="3366" spans="1:12">
      <c r="A3366" s="66"/>
      <c r="B3366" s="69"/>
      <c r="C3366" s="55"/>
      <c r="D3366" s="12" t="s">
        <v>2</v>
      </c>
      <c r="E3366" s="38">
        <v>0</v>
      </c>
      <c r="F3366" s="38">
        <v>0</v>
      </c>
      <c r="G3366" s="38">
        <v>0</v>
      </c>
      <c r="H3366" s="38">
        <v>0</v>
      </c>
      <c r="I3366" s="38">
        <v>0</v>
      </c>
      <c r="J3366" s="5">
        <v>0</v>
      </c>
      <c r="K3366" s="5">
        <v>0</v>
      </c>
      <c r="L3366" s="5">
        <v>0</v>
      </c>
    </row>
    <row r="3367" spans="1:12" ht="37.5">
      <c r="A3367" s="66"/>
      <c r="B3367" s="69"/>
      <c r="C3367" s="55"/>
      <c r="D3367" s="12" t="s">
        <v>153</v>
      </c>
      <c r="E3367" s="38"/>
      <c r="F3367" s="38"/>
      <c r="G3367" s="38"/>
      <c r="H3367" s="38"/>
      <c r="I3367" s="38"/>
      <c r="J3367" s="5">
        <v>0</v>
      </c>
      <c r="K3367" s="5">
        <v>0</v>
      </c>
      <c r="L3367" s="5">
        <v>0</v>
      </c>
    </row>
    <row r="3368" spans="1:12" ht="37.5">
      <c r="A3368" s="66"/>
      <c r="B3368" s="69"/>
      <c r="C3368" s="55"/>
      <c r="D3368" s="12" t="s">
        <v>6</v>
      </c>
      <c r="E3368" s="38">
        <v>0</v>
      </c>
      <c r="F3368" s="38">
        <v>0</v>
      </c>
      <c r="G3368" s="38">
        <v>0</v>
      </c>
      <c r="H3368" s="38">
        <v>0</v>
      </c>
      <c r="I3368" s="38">
        <v>0</v>
      </c>
      <c r="J3368" s="5">
        <v>0</v>
      </c>
      <c r="K3368" s="5">
        <v>0</v>
      </c>
      <c r="L3368" s="5">
        <v>0</v>
      </c>
    </row>
    <row r="3369" spans="1:12" ht="56.25">
      <c r="A3369" s="66"/>
      <c r="B3369" s="69"/>
      <c r="C3369" s="55"/>
      <c r="D3369" s="13" t="s">
        <v>154</v>
      </c>
      <c r="E3369" s="38"/>
      <c r="F3369" s="38"/>
      <c r="G3369" s="38"/>
      <c r="H3369" s="38"/>
      <c r="I3369" s="38"/>
      <c r="J3369" s="5">
        <v>0</v>
      </c>
      <c r="K3369" s="5">
        <v>0</v>
      </c>
      <c r="L3369" s="5">
        <v>0</v>
      </c>
    </row>
    <row r="3370" spans="1:12" ht="75">
      <c r="A3370" s="66"/>
      <c r="B3370" s="69"/>
      <c r="C3370" s="55"/>
      <c r="D3370" s="13" t="s">
        <v>159</v>
      </c>
      <c r="E3370" s="38">
        <v>0</v>
      </c>
      <c r="F3370" s="38">
        <v>0</v>
      </c>
      <c r="G3370" s="38">
        <v>0</v>
      </c>
      <c r="H3370" s="38">
        <v>0</v>
      </c>
      <c r="I3370" s="38">
        <v>0</v>
      </c>
      <c r="J3370" s="5">
        <v>0</v>
      </c>
      <c r="K3370" s="5">
        <v>0</v>
      </c>
      <c r="L3370" s="5">
        <v>0</v>
      </c>
    </row>
    <row r="3371" spans="1:12" ht="56.25">
      <c r="A3371" s="66"/>
      <c r="B3371" s="69"/>
      <c r="C3371" s="55"/>
      <c r="D3371" s="13" t="s">
        <v>154</v>
      </c>
      <c r="E3371" s="38">
        <v>0</v>
      </c>
      <c r="F3371" s="38">
        <v>0</v>
      </c>
      <c r="G3371" s="38">
        <v>0</v>
      </c>
      <c r="H3371" s="38">
        <v>0</v>
      </c>
      <c r="I3371" s="38">
        <v>0</v>
      </c>
      <c r="J3371" s="5">
        <v>0</v>
      </c>
      <c r="K3371" s="5">
        <v>0</v>
      </c>
      <c r="L3371" s="5">
        <v>0</v>
      </c>
    </row>
    <row r="3372" spans="1:12">
      <c r="A3372" s="66"/>
      <c r="B3372" s="69"/>
      <c r="C3372" s="55"/>
      <c r="D3372" s="12" t="s">
        <v>162</v>
      </c>
      <c r="E3372" s="38">
        <v>0</v>
      </c>
      <c r="F3372" s="40" t="s">
        <v>166</v>
      </c>
      <c r="G3372" s="40" t="s">
        <v>166</v>
      </c>
      <c r="H3372" s="40" t="s">
        <v>166</v>
      </c>
      <c r="I3372" s="38">
        <v>0</v>
      </c>
      <c r="J3372" s="5">
        <v>0</v>
      </c>
      <c r="K3372" s="5" t="s">
        <v>166</v>
      </c>
      <c r="L3372" s="5" t="s">
        <v>166</v>
      </c>
    </row>
    <row r="3373" spans="1:12" ht="37.5">
      <c r="A3373" s="67"/>
      <c r="B3373" s="70"/>
      <c r="C3373" s="56"/>
      <c r="D3373" s="12" t="s">
        <v>163</v>
      </c>
      <c r="E3373" s="38">
        <v>0</v>
      </c>
      <c r="F3373" s="40" t="s">
        <v>166</v>
      </c>
      <c r="G3373" s="40" t="s">
        <v>166</v>
      </c>
      <c r="H3373" s="40" t="s">
        <v>166</v>
      </c>
      <c r="I3373" s="38">
        <v>0</v>
      </c>
      <c r="J3373" s="5">
        <v>0</v>
      </c>
      <c r="K3373" s="5" t="s">
        <v>166</v>
      </c>
      <c r="L3373" s="5" t="s">
        <v>166</v>
      </c>
    </row>
    <row r="3374" spans="1:12">
      <c r="A3374" s="80" t="s">
        <v>687</v>
      </c>
      <c r="B3374" s="68" t="s">
        <v>688</v>
      </c>
      <c r="C3374" s="54" t="s">
        <v>728</v>
      </c>
      <c r="D3374" s="11" t="s">
        <v>1</v>
      </c>
      <c r="E3374" s="38">
        <f>E3375+E3377+E3379+E3381+E3382</f>
        <v>0</v>
      </c>
      <c r="F3374" s="38" t="s">
        <v>166</v>
      </c>
      <c r="G3374" s="38" t="s">
        <v>166</v>
      </c>
      <c r="H3374" s="38" t="s">
        <v>166</v>
      </c>
      <c r="I3374" s="38">
        <f>I3375+I3377+I3379+I3381+I3382</f>
        <v>0</v>
      </c>
      <c r="J3374" s="5">
        <v>0</v>
      </c>
      <c r="K3374" s="5" t="s">
        <v>166</v>
      </c>
      <c r="L3374" s="5" t="s">
        <v>166</v>
      </c>
    </row>
    <row r="3375" spans="1:12">
      <c r="A3375" s="81"/>
      <c r="B3375" s="69"/>
      <c r="C3375" s="55"/>
      <c r="D3375" s="12" t="s">
        <v>2</v>
      </c>
      <c r="E3375" s="38">
        <v>0</v>
      </c>
      <c r="F3375" s="38">
        <v>0</v>
      </c>
      <c r="G3375" s="38">
        <v>0</v>
      </c>
      <c r="H3375" s="38">
        <v>0</v>
      </c>
      <c r="I3375" s="38">
        <v>0</v>
      </c>
      <c r="J3375" s="5">
        <v>0</v>
      </c>
      <c r="K3375" s="5">
        <v>0</v>
      </c>
      <c r="L3375" s="5">
        <v>0</v>
      </c>
    </row>
    <row r="3376" spans="1:12" ht="37.5">
      <c r="A3376" s="81"/>
      <c r="B3376" s="69"/>
      <c r="C3376" s="55"/>
      <c r="D3376" s="12" t="s">
        <v>153</v>
      </c>
      <c r="E3376" s="38"/>
      <c r="F3376" s="38"/>
      <c r="G3376" s="38"/>
      <c r="H3376" s="38"/>
      <c r="I3376" s="38"/>
      <c r="J3376" s="5">
        <v>0</v>
      </c>
      <c r="K3376" s="5">
        <v>0</v>
      </c>
      <c r="L3376" s="5">
        <v>0</v>
      </c>
    </row>
    <row r="3377" spans="1:12" ht="37.5">
      <c r="A3377" s="81"/>
      <c r="B3377" s="69"/>
      <c r="C3377" s="55"/>
      <c r="D3377" s="12" t="s">
        <v>6</v>
      </c>
      <c r="E3377" s="38">
        <v>0</v>
      </c>
      <c r="F3377" s="38">
        <v>0</v>
      </c>
      <c r="G3377" s="38">
        <v>0</v>
      </c>
      <c r="H3377" s="38">
        <v>0</v>
      </c>
      <c r="I3377" s="38">
        <v>0</v>
      </c>
      <c r="J3377" s="5">
        <v>0</v>
      </c>
      <c r="K3377" s="5">
        <v>0</v>
      </c>
      <c r="L3377" s="5">
        <v>0</v>
      </c>
    </row>
    <row r="3378" spans="1:12" ht="56.25">
      <c r="A3378" s="81"/>
      <c r="B3378" s="69"/>
      <c r="C3378" s="55"/>
      <c r="D3378" s="13" t="s">
        <v>154</v>
      </c>
      <c r="E3378" s="38"/>
      <c r="F3378" s="38"/>
      <c r="G3378" s="38"/>
      <c r="H3378" s="38"/>
      <c r="I3378" s="38"/>
      <c r="J3378" s="5">
        <v>0</v>
      </c>
      <c r="K3378" s="5">
        <v>0</v>
      </c>
      <c r="L3378" s="5">
        <v>0</v>
      </c>
    </row>
    <row r="3379" spans="1:12" ht="75">
      <c r="A3379" s="81"/>
      <c r="B3379" s="69"/>
      <c r="C3379" s="55"/>
      <c r="D3379" s="13" t="s">
        <v>159</v>
      </c>
      <c r="E3379" s="38">
        <v>0</v>
      </c>
      <c r="F3379" s="38">
        <v>0</v>
      </c>
      <c r="G3379" s="38">
        <v>0</v>
      </c>
      <c r="H3379" s="38">
        <v>0</v>
      </c>
      <c r="I3379" s="38">
        <v>0</v>
      </c>
      <c r="J3379" s="5">
        <v>0</v>
      </c>
      <c r="K3379" s="5">
        <v>0</v>
      </c>
      <c r="L3379" s="5">
        <v>0</v>
      </c>
    </row>
    <row r="3380" spans="1:12" ht="56.25">
      <c r="A3380" s="81"/>
      <c r="B3380" s="69"/>
      <c r="C3380" s="55"/>
      <c r="D3380" s="13" t="s">
        <v>154</v>
      </c>
      <c r="E3380" s="38">
        <v>0</v>
      </c>
      <c r="F3380" s="38">
        <v>0</v>
      </c>
      <c r="G3380" s="38">
        <v>0</v>
      </c>
      <c r="H3380" s="38">
        <v>0</v>
      </c>
      <c r="I3380" s="38">
        <v>0</v>
      </c>
      <c r="J3380" s="5">
        <v>0</v>
      </c>
      <c r="K3380" s="5">
        <v>0</v>
      </c>
      <c r="L3380" s="5">
        <v>0</v>
      </c>
    </row>
    <row r="3381" spans="1:12">
      <c r="A3381" s="81"/>
      <c r="B3381" s="69"/>
      <c r="C3381" s="55"/>
      <c r="D3381" s="12" t="s">
        <v>162</v>
      </c>
      <c r="E3381" s="38">
        <v>0</v>
      </c>
      <c r="F3381" s="40" t="s">
        <v>166</v>
      </c>
      <c r="G3381" s="40" t="s">
        <v>166</v>
      </c>
      <c r="H3381" s="40" t="s">
        <v>166</v>
      </c>
      <c r="I3381" s="38">
        <v>0</v>
      </c>
      <c r="J3381" s="5">
        <v>0</v>
      </c>
      <c r="K3381" s="5" t="s">
        <v>166</v>
      </c>
      <c r="L3381" s="5" t="s">
        <v>166</v>
      </c>
    </row>
    <row r="3382" spans="1:12" ht="37.5">
      <c r="A3382" s="86"/>
      <c r="B3382" s="70"/>
      <c r="C3382" s="56"/>
      <c r="D3382" s="12" t="s">
        <v>163</v>
      </c>
      <c r="E3382" s="38">
        <v>0</v>
      </c>
      <c r="F3382" s="40" t="s">
        <v>166</v>
      </c>
      <c r="G3382" s="40" t="s">
        <v>166</v>
      </c>
      <c r="H3382" s="40" t="s">
        <v>166</v>
      </c>
      <c r="I3382" s="38">
        <v>0</v>
      </c>
      <c r="J3382" s="5">
        <v>0</v>
      </c>
      <c r="K3382" s="5" t="s">
        <v>166</v>
      </c>
      <c r="L3382" s="5" t="s">
        <v>166</v>
      </c>
    </row>
    <row r="3383" spans="1:12">
      <c r="A3383" s="80" t="s">
        <v>689</v>
      </c>
      <c r="B3383" s="68" t="s">
        <v>190</v>
      </c>
      <c r="C3383" s="54" t="s">
        <v>728</v>
      </c>
      <c r="D3383" s="11" t="s">
        <v>1</v>
      </c>
      <c r="E3383" s="38">
        <f>E3384+E3386+E3388+E3390+E3391</f>
        <v>0</v>
      </c>
      <c r="F3383" s="38" t="s">
        <v>166</v>
      </c>
      <c r="G3383" s="38" t="s">
        <v>166</v>
      </c>
      <c r="H3383" s="38" t="s">
        <v>166</v>
      </c>
      <c r="I3383" s="38">
        <f>I3384+I3386+I3388+I3390+I3391</f>
        <v>0</v>
      </c>
      <c r="J3383" s="5">
        <v>0</v>
      </c>
      <c r="K3383" s="5" t="s">
        <v>166</v>
      </c>
      <c r="L3383" s="5" t="s">
        <v>166</v>
      </c>
    </row>
    <row r="3384" spans="1:12">
      <c r="A3384" s="81"/>
      <c r="B3384" s="69"/>
      <c r="C3384" s="55"/>
      <c r="D3384" s="12" t="s">
        <v>2</v>
      </c>
      <c r="E3384" s="38">
        <v>0</v>
      </c>
      <c r="F3384" s="38">
        <v>0</v>
      </c>
      <c r="G3384" s="38">
        <v>0</v>
      </c>
      <c r="H3384" s="38">
        <v>0</v>
      </c>
      <c r="I3384" s="38">
        <v>0</v>
      </c>
      <c r="J3384" s="5">
        <v>0</v>
      </c>
      <c r="K3384" s="5">
        <v>0</v>
      </c>
      <c r="L3384" s="5">
        <v>0</v>
      </c>
    </row>
    <row r="3385" spans="1:12" ht="37.5">
      <c r="A3385" s="81"/>
      <c r="B3385" s="69"/>
      <c r="C3385" s="55"/>
      <c r="D3385" s="12" t="s">
        <v>153</v>
      </c>
      <c r="E3385" s="38"/>
      <c r="F3385" s="38"/>
      <c r="G3385" s="38"/>
      <c r="H3385" s="38"/>
      <c r="I3385" s="38"/>
      <c r="J3385" s="5">
        <v>0</v>
      </c>
      <c r="K3385" s="5">
        <v>0</v>
      </c>
      <c r="L3385" s="5">
        <v>0</v>
      </c>
    </row>
    <row r="3386" spans="1:12" ht="37.5">
      <c r="A3386" s="81"/>
      <c r="B3386" s="69"/>
      <c r="C3386" s="55"/>
      <c r="D3386" s="12" t="s">
        <v>6</v>
      </c>
      <c r="E3386" s="38">
        <v>0</v>
      </c>
      <c r="F3386" s="38">
        <v>0</v>
      </c>
      <c r="G3386" s="38">
        <v>0</v>
      </c>
      <c r="H3386" s="38">
        <v>0</v>
      </c>
      <c r="I3386" s="38">
        <v>0</v>
      </c>
      <c r="J3386" s="5">
        <v>0</v>
      </c>
      <c r="K3386" s="5">
        <v>0</v>
      </c>
      <c r="L3386" s="5">
        <v>0</v>
      </c>
    </row>
    <row r="3387" spans="1:12" ht="56.25">
      <c r="A3387" s="81"/>
      <c r="B3387" s="69"/>
      <c r="C3387" s="55"/>
      <c r="D3387" s="13" t="s">
        <v>154</v>
      </c>
      <c r="E3387" s="38"/>
      <c r="F3387" s="38"/>
      <c r="G3387" s="38"/>
      <c r="H3387" s="38"/>
      <c r="I3387" s="38"/>
      <c r="J3387" s="5">
        <v>0</v>
      </c>
      <c r="K3387" s="5">
        <v>0</v>
      </c>
      <c r="L3387" s="5">
        <v>0</v>
      </c>
    </row>
    <row r="3388" spans="1:12" ht="75">
      <c r="A3388" s="81"/>
      <c r="B3388" s="69"/>
      <c r="C3388" s="55"/>
      <c r="D3388" s="13" t="s">
        <v>159</v>
      </c>
      <c r="E3388" s="38">
        <v>0</v>
      </c>
      <c r="F3388" s="38">
        <v>0</v>
      </c>
      <c r="G3388" s="38">
        <v>0</v>
      </c>
      <c r="H3388" s="38">
        <v>0</v>
      </c>
      <c r="I3388" s="38">
        <v>0</v>
      </c>
      <c r="J3388" s="5">
        <v>0</v>
      </c>
      <c r="K3388" s="5">
        <v>0</v>
      </c>
      <c r="L3388" s="5">
        <v>0</v>
      </c>
    </row>
    <row r="3389" spans="1:12" ht="56.25">
      <c r="A3389" s="81"/>
      <c r="B3389" s="69"/>
      <c r="C3389" s="55"/>
      <c r="D3389" s="13" t="s">
        <v>154</v>
      </c>
      <c r="E3389" s="38">
        <v>0</v>
      </c>
      <c r="F3389" s="38">
        <v>0</v>
      </c>
      <c r="G3389" s="38">
        <v>0</v>
      </c>
      <c r="H3389" s="38">
        <v>0</v>
      </c>
      <c r="I3389" s="38">
        <v>0</v>
      </c>
      <c r="J3389" s="5">
        <v>0</v>
      </c>
      <c r="K3389" s="5">
        <v>0</v>
      </c>
      <c r="L3389" s="5">
        <v>0</v>
      </c>
    </row>
    <row r="3390" spans="1:12">
      <c r="A3390" s="81"/>
      <c r="B3390" s="69"/>
      <c r="C3390" s="55"/>
      <c r="D3390" s="12" t="s">
        <v>162</v>
      </c>
      <c r="E3390" s="38">
        <v>0</v>
      </c>
      <c r="F3390" s="40" t="s">
        <v>166</v>
      </c>
      <c r="G3390" s="40" t="s">
        <v>166</v>
      </c>
      <c r="H3390" s="40" t="s">
        <v>166</v>
      </c>
      <c r="I3390" s="38">
        <v>0</v>
      </c>
      <c r="J3390" s="5">
        <v>0</v>
      </c>
      <c r="K3390" s="5" t="s">
        <v>166</v>
      </c>
      <c r="L3390" s="5" t="s">
        <v>166</v>
      </c>
    </row>
    <row r="3391" spans="1:12" ht="38.25" thickBot="1">
      <c r="A3391" s="82"/>
      <c r="B3391" s="69"/>
      <c r="C3391" s="56"/>
      <c r="D3391" s="12" t="s">
        <v>163</v>
      </c>
      <c r="E3391" s="38">
        <v>0</v>
      </c>
      <c r="F3391" s="40" t="s">
        <v>166</v>
      </c>
      <c r="G3391" s="40" t="s">
        <v>166</v>
      </c>
      <c r="H3391" s="40" t="s">
        <v>166</v>
      </c>
      <c r="I3391" s="38">
        <v>0</v>
      </c>
      <c r="J3391" s="5">
        <v>0</v>
      </c>
      <c r="K3391" s="5" t="s">
        <v>166</v>
      </c>
      <c r="L3391" s="5" t="s">
        <v>166</v>
      </c>
    </row>
    <row r="3392" spans="1:12">
      <c r="A3392" s="83" t="s">
        <v>690</v>
      </c>
      <c r="B3392" s="84" t="s">
        <v>158</v>
      </c>
      <c r="C3392" s="74"/>
      <c r="D3392" s="11" t="s">
        <v>1</v>
      </c>
      <c r="E3392" s="38">
        <f>E3393+E3395+E3397+E3399+E3400</f>
        <v>199303.30000000002</v>
      </c>
      <c r="F3392" s="38" t="s">
        <v>166</v>
      </c>
      <c r="G3392" s="38" t="s">
        <v>166</v>
      </c>
      <c r="H3392" s="38" t="s">
        <v>166</v>
      </c>
      <c r="I3392" s="38">
        <f>I3393+I3395+I3397+I3399+I3400</f>
        <v>16912.099999999999</v>
      </c>
      <c r="J3392" s="5">
        <f>I3392/E3392*100</f>
        <v>8.4856096211151524</v>
      </c>
      <c r="K3392" s="5" t="s">
        <v>166</v>
      </c>
      <c r="L3392" s="5" t="s">
        <v>166</v>
      </c>
    </row>
    <row r="3393" spans="1:12">
      <c r="A3393" s="66"/>
      <c r="B3393" s="84"/>
      <c r="C3393" s="74"/>
      <c r="D3393" s="12" t="s">
        <v>2</v>
      </c>
      <c r="E3393" s="38">
        <f>E3403</f>
        <v>50935.1</v>
      </c>
      <c r="F3393" s="38">
        <f t="shared" ref="F3393:I3393" si="691">F3403</f>
        <v>50935.1</v>
      </c>
      <c r="G3393" s="38">
        <f t="shared" si="691"/>
        <v>50807.199999999997</v>
      </c>
      <c r="H3393" s="38">
        <f t="shared" si="691"/>
        <v>4165.3</v>
      </c>
      <c r="I3393" s="38">
        <f t="shared" si="691"/>
        <v>4165.3</v>
      </c>
      <c r="J3393" s="5">
        <f t="shared" ref="J3393:J3396" si="692">I3393/E3393*100</f>
        <v>8.177661376928679</v>
      </c>
      <c r="K3393" s="5">
        <f>H3393/F3393*100</f>
        <v>8.177661376928679</v>
      </c>
      <c r="L3393" s="5">
        <f>H3393/G3393*100</f>
        <v>8.1982474924813804</v>
      </c>
    </row>
    <row r="3394" spans="1:12" ht="37.5">
      <c r="A3394" s="66"/>
      <c r="B3394" s="84"/>
      <c r="C3394" s="74"/>
      <c r="D3394" s="12" t="s">
        <v>153</v>
      </c>
      <c r="E3394" s="38">
        <f t="shared" ref="E3394:I3400" si="693">E3404</f>
        <v>3028</v>
      </c>
      <c r="F3394" s="38">
        <f t="shared" si="693"/>
        <v>3028</v>
      </c>
      <c r="G3394" s="38">
        <f t="shared" si="693"/>
        <v>3028</v>
      </c>
      <c r="H3394" s="38">
        <f t="shared" si="693"/>
        <v>260.2</v>
      </c>
      <c r="I3394" s="38">
        <f t="shared" si="693"/>
        <v>260.2</v>
      </c>
      <c r="J3394" s="5">
        <f t="shared" si="692"/>
        <v>8.5931307793923377</v>
      </c>
      <c r="K3394" s="5">
        <f t="shared" ref="K3394:K3396" si="694">H3394/F3394*100</f>
        <v>8.5931307793923377</v>
      </c>
      <c r="L3394" s="5">
        <f t="shared" ref="L3394:L3396" si="695">H3394/G3394*100</f>
        <v>8.5931307793923377</v>
      </c>
    </row>
    <row r="3395" spans="1:12" ht="37.5">
      <c r="A3395" s="66"/>
      <c r="B3395" s="84"/>
      <c r="C3395" s="74"/>
      <c r="D3395" s="12" t="s">
        <v>6</v>
      </c>
      <c r="E3395" s="38">
        <f t="shared" si="693"/>
        <v>148368.20000000001</v>
      </c>
      <c r="F3395" s="38">
        <f t="shared" si="693"/>
        <v>148368.20000000001</v>
      </c>
      <c r="G3395" s="38">
        <f t="shared" si="693"/>
        <v>148368.20000000001</v>
      </c>
      <c r="H3395" s="38">
        <f t="shared" si="693"/>
        <v>12746.8</v>
      </c>
      <c r="I3395" s="38">
        <f t="shared" si="693"/>
        <v>12746.8</v>
      </c>
      <c r="J3395" s="5">
        <f t="shared" si="692"/>
        <v>8.5913288696634442</v>
      </c>
      <c r="K3395" s="5">
        <f t="shared" si="694"/>
        <v>8.5913288696634442</v>
      </c>
      <c r="L3395" s="5">
        <f t="shared" si="695"/>
        <v>8.5913288696634442</v>
      </c>
    </row>
    <row r="3396" spans="1:12" ht="56.25">
      <c r="A3396" s="66"/>
      <c r="B3396" s="84"/>
      <c r="C3396" s="74"/>
      <c r="D3396" s="13" t="s">
        <v>154</v>
      </c>
      <c r="E3396" s="38">
        <f t="shared" si="693"/>
        <v>148368.20000000001</v>
      </c>
      <c r="F3396" s="38">
        <f t="shared" si="693"/>
        <v>148368.20000000001</v>
      </c>
      <c r="G3396" s="38">
        <f t="shared" si="693"/>
        <v>148368.20000000001</v>
      </c>
      <c r="H3396" s="38">
        <f t="shared" si="693"/>
        <v>12746.8</v>
      </c>
      <c r="I3396" s="38">
        <f t="shared" si="693"/>
        <v>12746.8</v>
      </c>
      <c r="J3396" s="5">
        <f t="shared" si="692"/>
        <v>8.5913288696634442</v>
      </c>
      <c r="K3396" s="5">
        <f t="shared" si="694"/>
        <v>8.5913288696634442</v>
      </c>
      <c r="L3396" s="5">
        <f t="shared" si="695"/>
        <v>8.5913288696634442</v>
      </c>
    </row>
    <row r="3397" spans="1:12" ht="75">
      <c r="A3397" s="66"/>
      <c r="B3397" s="84"/>
      <c r="C3397" s="74"/>
      <c r="D3397" s="13" t="s">
        <v>159</v>
      </c>
      <c r="E3397" s="38">
        <f t="shared" si="693"/>
        <v>0</v>
      </c>
      <c r="F3397" s="38">
        <f t="shared" si="693"/>
        <v>0</v>
      </c>
      <c r="G3397" s="38">
        <f t="shared" si="693"/>
        <v>0</v>
      </c>
      <c r="H3397" s="38">
        <f t="shared" si="693"/>
        <v>0</v>
      </c>
      <c r="I3397" s="38">
        <f t="shared" si="693"/>
        <v>0</v>
      </c>
      <c r="J3397" s="5">
        <v>0</v>
      </c>
      <c r="K3397" s="5">
        <v>0</v>
      </c>
      <c r="L3397" s="5">
        <v>0</v>
      </c>
    </row>
    <row r="3398" spans="1:12" ht="56.25">
      <c r="A3398" s="66"/>
      <c r="B3398" s="84"/>
      <c r="C3398" s="74"/>
      <c r="D3398" s="13" t="s">
        <v>154</v>
      </c>
      <c r="E3398" s="38">
        <f t="shared" si="693"/>
        <v>0</v>
      </c>
      <c r="F3398" s="38">
        <f t="shared" si="693"/>
        <v>0</v>
      </c>
      <c r="G3398" s="38">
        <f t="shared" si="693"/>
        <v>0</v>
      </c>
      <c r="H3398" s="38">
        <f t="shared" si="693"/>
        <v>0</v>
      </c>
      <c r="I3398" s="38">
        <f t="shared" si="693"/>
        <v>0</v>
      </c>
      <c r="J3398" s="5">
        <v>0</v>
      </c>
      <c r="K3398" s="5">
        <v>0</v>
      </c>
      <c r="L3398" s="5">
        <v>0</v>
      </c>
    </row>
    <row r="3399" spans="1:12">
      <c r="A3399" s="66"/>
      <c r="B3399" s="84"/>
      <c r="C3399" s="74"/>
      <c r="D3399" s="12" t="s">
        <v>162</v>
      </c>
      <c r="E3399" s="38">
        <f t="shared" si="693"/>
        <v>0</v>
      </c>
      <c r="F3399" s="38" t="s">
        <v>166</v>
      </c>
      <c r="G3399" s="38" t="s">
        <v>166</v>
      </c>
      <c r="H3399" s="38" t="s">
        <v>166</v>
      </c>
      <c r="I3399" s="38">
        <f t="shared" si="693"/>
        <v>0</v>
      </c>
      <c r="J3399" s="5">
        <v>0</v>
      </c>
      <c r="K3399" s="5" t="s">
        <v>166</v>
      </c>
      <c r="L3399" s="5" t="s">
        <v>166</v>
      </c>
    </row>
    <row r="3400" spans="1:12" ht="37.5">
      <c r="A3400" s="66"/>
      <c r="B3400" s="84"/>
      <c r="C3400" s="54"/>
      <c r="D3400" s="12" t="s">
        <v>163</v>
      </c>
      <c r="E3400" s="38">
        <f t="shared" si="693"/>
        <v>0</v>
      </c>
      <c r="F3400" s="38" t="s">
        <v>166</v>
      </c>
      <c r="G3400" s="38" t="s">
        <v>166</v>
      </c>
      <c r="H3400" s="38" t="s">
        <v>166</v>
      </c>
      <c r="I3400" s="38">
        <f t="shared" si="693"/>
        <v>0</v>
      </c>
      <c r="J3400" s="5">
        <v>0</v>
      </c>
      <c r="K3400" s="5" t="s">
        <v>166</v>
      </c>
      <c r="L3400" s="5" t="s">
        <v>166</v>
      </c>
    </row>
    <row r="3401" spans="1:12">
      <c r="A3401" s="66"/>
      <c r="B3401" s="85"/>
      <c r="C3401" s="30" t="s">
        <v>28</v>
      </c>
      <c r="D3401" s="17"/>
      <c r="E3401" s="42"/>
      <c r="F3401" s="40"/>
      <c r="G3401" s="40"/>
      <c r="H3401" s="40"/>
      <c r="I3401" s="40"/>
      <c r="J3401" s="32"/>
      <c r="K3401" s="32"/>
      <c r="L3401" s="32"/>
    </row>
    <row r="3402" spans="1:12">
      <c r="A3402" s="66"/>
      <c r="B3402" s="84"/>
      <c r="C3402" s="56" t="s">
        <v>691</v>
      </c>
      <c r="D3402" s="11" t="s">
        <v>1</v>
      </c>
      <c r="E3402" s="38">
        <f>E3403+E3405+E3407+E3409+E3410</f>
        <v>199303.30000000002</v>
      </c>
      <c r="F3402" s="38" t="s">
        <v>166</v>
      </c>
      <c r="G3402" s="38" t="s">
        <v>166</v>
      </c>
      <c r="H3402" s="38" t="s">
        <v>166</v>
      </c>
      <c r="I3402" s="38">
        <f>I3403+I3405+I3407+I3409+I3410</f>
        <v>16912.099999999999</v>
      </c>
      <c r="J3402" s="5">
        <f>I3402/E3402*100</f>
        <v>8.4856096211151524</v>
      </c>
      <c r="K3402" s="5" t="s">
        <v>166</v>
      </c>
      <c r="L3402" s="5" t="s">
        <v>166</v>
      </c>
    </row>
    <row r="3403" spans="1:12">
      <c r="A3403" s="66"/>
      <c r="B3403" s="84"/>
      <c r="C3403" s="74"/>
      <c r="D3403" s="12" t="s">
        <v>2</v>
      </c>
      <c r="E3403" s="38">
        <f>E3450</f>
        <v>50935.1</v>
      </c>
      <c r="F3403" s="38">
        <f t="shared" ref="F3403:I3403" si="696">F3450</f>
        <v>50935.1</v>
      </c>
      <c r="G3403" s="38">
        <f t="shared" si="696"/>
        <v>50807.199999999997</v>
      </c>
      <c r="H3403" s="38">
        <f t="shared" si="696"/>
        <v>4165.3</v>
      </c>
      <c r="I3403" s="38">
        <f t="shared" si="696"/>
        <v>4165.3</v>
      </c>
      <c r="J3403" s="5">
        <f t="shared" ref="J3403:J3406" si="697">I3403/E3403*100</f>
        <v>8.177661376928679</v>
      </c>
      <c r="K3403" s="5">
        <f>H3403/F3403*100</f>
        <v>8.177661376928679</v>
      </c>
      <c r="L3403" s="5">
        <f>H3403/G3403*100</f>
        <v>8.1982474924813804</v>
      </c>
    </row>
    <row r="3404" spans="1:12" ht="37.5">
      <c r="A3404" s="66"/>
      <c r="B3404" s="84"/>
      <c r="C3404" s="74"/>
      <c r="D3404" s="12" t="s">
        <v>153</v>
      </c>
      <c r="E3404" s="38">
        <f t="shared" ref="E3404:I3410" si="698">E3451</f>
        <v>3028</v>
      </c>
      <c r="F3404" s="38">
        <f t="shared" si="698"/>
        <v>3028</v>
      </c>
      <c r="G3404" s="38">
        <f t="shared" si="698"/>
        <v>3028</v>
      </c>
      <c r="H3404" s="38">
        <f t="shared" si="698"/>
        <v>260.2</v>
      </c>
      <c r="I3404" s="38">
        <f t="shared" si="698"/>
        <v>260.2</v>
      </c>
      <c r="J3404" s="5">
        <f t="shared" si="697"/>
        <v>8.5931307793923377</v>
      </c>
      <c r="K3404" s="5">
        <f t="shared" ref="K3404:K3406" si="699">H3404/F3404*100</f>
        <v>8.5931307793923377</v>
      </c>
      <c r="L3404" s="5">
        <f t="shared" ref="L3404:L3406" si="700">H3404/G3404*100</f>
        <v>8.5931307793923377</v>
      </c>
    </row>
    <row r="3405" spans="1:12" ht="37.5">
      <c r="A3405" s="66"/>
      <c r="B3405" s="84"/>
      <c r="C3405" s="74"/>
      <c r="D3405" s="12" t="s">
        <v>6</v>
      </c>
      <c r="E3405" s="38">
        <f t="shared" si="698"/>
        <v>148368.20000000001</v>
      </c>
      <c r="F3405" s="38">
        <f t="shared" si="698"/>
        <v>148368.20000000001</v>
      </c>
      <c r="G3405" s="38">
        <f t="shared" si="698"/>
        <v>148368.20000000001</v>
      </c>
      <c r="H3405" s="38">
        <f t="shared" si="698"/>
        <v>12746.8</v>
      </c>
      <c r="I3405" s="38">
        <f t="shared" si="698"/>
        <v>12746.8</v>
      </c>
      <c r="J3405" s="5">
        <f t="shared" si="697"/>
        <v>8.5913288696634442</v>
      </c>
      <c r="K3405" s="5">
        <f t="shared" si="699"/>
        <v>8.5913288696634442</v>
      </c>
      <c r="L3405" s="5">
        <f t="shared" si="700"/>
        <v>8.5913288696634442</v>
      </c>
    </row>
    <row r="3406" spans="1:12" ht="56.25">
      <c r="A3406" s="66"/>
      <c r="B3406" s="84"/>
      <c r="C3406" s="74"/>
      <c r="D3406" s="13" t="s">
        <v>154</v>
      </c>
      <c r="E3406" s="38">
        <f t="shared" si="698"/>
        <v>148368.20000000001</v>
      </c>
      <c r="F3406" s="38">
        <f t="shared" si="698"/>
        <v>148368.20000000001</v>
      </c>
      <c r="G3406" s="38">
        <f t="shared" si="698"/>
        <v>148368.20000000001</v>
      </c>
      <c r="H3406" s="38">
        <f t="shared" si="698"/>
        <v>12746.8</v>
      </c>
      <c r="I3406" s="38">
        <f t="shared" si="698"/>
        <v>12746.8</v>
      </c>
      <c r="J3406" s="5">
        <f t="shared" si="697"/>
        <v>8.5913288696634442</v>
      </c>
      <c r="K3406" s="5">
        <f t="shared" si="699"/>
        <v>8.5913288696634442</v>
      </c>
      <c r="L3406" s="5">
        <f t="shared" si="700"/>
        <v>8.5913288696634442</v>
      </c>
    </row>
    <row r="3407" spans="1:12" ht="75">
      <c r="A3407" s="66"/>
      <c r="B3407" s="84"/>
      <c r="C3407" s="74"/>
      <c r="D3407" s="13" t="s">
        <v>159</v>
      </c>
      <c r="E3407" s="38">
        <f t="shared" si="698"/>
        <v>0</v>
      </c>
      <c r="F3407" s="38">
        <f t="shared" si="698"/>
        <v>0</v>
      </c>
      <c r="G3407" s="38">
        <f t="shared" si="698"/>
        <v>0</v>
      </c>
      <c r="H3407" s="38">
        <f t="shared" si="698"/>
        <v>0</v>
      </c>
      <c r="I3407" s="38">
        <f t="shared" si="698"/>
        <v>0</v>
      </c>
      <c r="J3407" s="5">
        <v>0</v>
      </c>
      <c r="K3407" s="5">
        <v>0</v>
      </c>
      <c r="L3407" s="5">
        <v>0</v>
      </c>
    </row>
    <row r="3408" spans="1:12" ht="56.25">
      <c r="A3408" s="66"/>
      <c r="B3408" s="84"/>
      <c r="C3408" s="74"/>
      <c r="D3408" s="13" t="s">
        <v>154</v>
      </c>
      <c r="E3408" s="38">
        <f t="shared" si="698"/>
        <v>0</v>
      </c>
      <c r="F3408" s="38">
        <f t="shared" si="698"/>
        <v>0</v>
      </c>
      <c r="G3408" s="38">
        <f t="shared" si="698"/>
        <v>0</v>
      </c>
      <c r="H3408" s="38">
        <f t="shared" si="698"/>
        <v>0</v>
      </c>
      <c r="I3408" s="38">
        <f t="shared" si="698"/>
        <v>0</v>
      </c>
      <c r="J3408" s="5">
        <v>0</v>
      </c>
      <c r="K3408" s="5">
        <v>0</v>
      </c>
      <c r="L3408" s="5">
        <v>0</v>
      </c>
    </row>
    <row r="3409" spans="1:12">
      <c r="A3409" s="66"/>
      <c r="B3409" s="84"/>
      <c r="C3409" s="74"/>
      <c r="D3409" s="12" t="s">
        <v>162</v>
      </c>
      <c r="E3409" s="38">
        <f t="shared" si="698"/>
        <v>0</v>
      </c>
      <c r="F3409" s="38" t="str">
        <f t="shared" si="698"/>
        <v>х</v>
      </c>
      <c r="G3409" s="38" t="str">
        <f t="shared" si="698"/>
        <v>х</v>
      </c>
      <c r="H3409" s="38" t="str">
        <f t="shared" si="698"/>
        <v>х</v>
      </c>
      <c r="I3409" s="38">
        <f t="shared" si="698"/>
        <v>0</v>
      </c>
      <c r="J3409" s="5">
        <v>0</v>
      </c>
      <c r="K3409" s="5" t="s">
        <v>166</v>
      </c>
      <c r="L3409" s="5" t="s">
        <v>166</v>
      </c>
    </row>
    <row r="3410" spans="1:12" ht="37.5">
      <c r="A3410" s="66"/>
      <c r="B3410" s="84"/>
      <c r="C3410" s="54"/>
      <c r="D3410" s="12" t="s">
        <v>163</v>
      </c>
      <c r="E3410" s="38">
        <f t="shared" si="698"/>
        <v>0</v>
      </c>
      <c r="F3410" s="38" t="str">
        <f t="shared" si="698"/>
        <v>х</v>
      </c>
      <c r="G3410" s="38" t="str">
        <f t="shared" si="698"/>
        <v>х</v>
      </c>
      <c r="H3410" s="38" t="str">
        <f t="shared" si="698"/>
        <v>х</v>
      </c>
      <c r="I3410" s="38">
        <f t="shared" si="698"/>
        <v>0</v>
      </c>
      <c r="J3410" s="5">
        <v>0</v>
      </c>
      <c r="K3410" s="5" t="s">
        <v>166</v>
      </c>
      <c r="L3410" s="5" t="s">
        <v>166</v>
      </c>
    </row>
    <row r="3411" spans="1:12">
      <c r="A3411" s="66"/>
      <c r="B3411" s="85"/>
      <c r="C3411" s="78" t="s">
        <v>160</v>
      </c>
      <c r="D3411" s="79"/>
      <c r="E3411" s="39"/>
      <c r="F3411" s="40"/>
      <c r="G3411" s="40"/>
      <c r="H3411" s="40"/>
      <c r="I3411" s="40"/>
      <c r="J3411" s="32"/>
      <c r="K3411" s="32"/>
      <c r="L3411" s="32"/>
    </row>
    <row r="3412" spans="1:12">
      <c r="A3412" s="66"/>
      <c r="B3412" s="84"/>
      <c r="C3412" s="56" t="s">
        <v>3</v>
      </c>
      <c r="D3412" s="11" t="s">
        <v>1</v>
      </c>
      <c r="E3412" s="38">
        <f>E3413+E3415+E3417+E3419+E3420</f>
        <v>199303.30000000002</v>
      </c>
      <c r="F3412" s="38" t="s">
        <v>166</v>
      </c>
      <c r="G3412" s="38" t="s">
        <v>166</v>
      </c>
      <c r="H3412" s="38" t="s">
        <v>166</v>
      </c>
      <c r="I3412" s="38">
        <f>I3413+I3415+I3417+I3419+I3420</f>
        <v>16912.099999999999</v>
      </c>
      <c r="J3412" s="5">
        <f>I3412/E3412*100</f>
        <v>8.4856096211151524</v>
      </c>
      <c r="K3412" s="5" t="s">
        <v>166</v>
      </c>
      <c r="L3412" s="5" t="s">
        <v>166</v>
      </c>
    </row>
    <row r="3413" spans="1:12">
      <c r="A3413" s="66"/>
      <c r="B3413" s="84"/>
      <c r="C3413" s="74"/>
      <c r="D3413" s="12" t="s">
        <v>2</v>
      </c>
      <c r="E3413" s="38">
        <f>E3460</f>
        <v>50935.1</v>
      </c>
      <c r="F3413" s="38">
        <f t="shared" ref="F3413:I3413" si="701">F3460</f>
        <v>50935.1</v>
      </c>
      <c r="G3413" s="38">
        <f t="shared" si="701"/>
        <v>50807.199999999997</v>
      </c>
      <c r="H3413" s="38">
        <f t="shared" si="701"/>
        <v>4165.3</v>
      </c>
      <c r="I3413" s="38">
        <f t="shared" si="701"/>
        <v>4165.3</v>
      </c>
      <c r="J3413" s="5">
        <f t="shared" ref="J3413:J3416" si="702">I3413/E3413*100</f>
        <v>8.177661376928679</v>
      </c>
      <c r="K3413" s="5">
        <f>H3413/F3413*100</f>
        <v>8.177661376928679</v>
      </c>
      <c r="L3413" s="5">
        <f>H3413/G3413*100</f>
        <v>8.1982474924813804</v>
      </c>
    </row>
    <row r="3414" spans="1:12" ht="37.5">
      <c r="A3414" s="66"/>
      <c r="B3414" s="84"/>
      <c r="C3414" s="74"/>
      <c r="D3414" s="12" t="s">
        <v>153</v>
      </c>
      <c r="E3414" s="38">
        <f t="shared" ref="E3414:I3420" si="703">E3461</f>
        <v>3028</v>
      </c>
      <c r="F3414" s="38">
        <f t="shared" si="703"/>
        <v>3028</v>
      </c>
      <c r="G3414" s="38">
        <f t="shared" si="703"/>
        <v>3028</v>
      </c>
      <c r="H3414" s="38">
        <f t="shared" si="703"/>
        <v>260.2</v>
      </c>
      <c r="I3414" s="38">
        <f t="shared" si="703"/>
        <v>260.2</v>
      </c>
      <c r="J3414" s="5">
        <f t="shared" si="702"/>
        <v>8.5931307793923377</v>
      </c>
      <c r="K3414" s="5">
        <f t="shared" ref="K3414:K3416" si="704">H3414/F3414*100</f>
        <v>8.5931307793923377</v>
      </c>
      <c r="L3414" s="5">
        <f t="shared" ref="L3414:L3416" si="705">H3414/G3414*100</f>
        <v>8.5931307793923377</v>
      </c>
    </row>
    <row r="3415" spans="1:12" ht="37.5">
      <c r="A3415" s="66"/>
      <c r="B3415" s="84"/>
      <c r="C3415" s="74"/>
      <c r="D3415" s="12" t="s">
        <v>6</v>
      </c>
      <c r="E3415" s="38">
        <f t="shared" si="703"/>
        <v>148368.20000000001</v>
      </c>
      <c r="F3415" s="38">
        <f t="shared" si="703"/>
        <v>148368.20000000001</v>
      </c>
      <c r="G3415" s="38">
        <f t="shared" si="703"/>
        <v>148368.20000000001</v>
      </c>
      <c r="H3415" s="38">
        <f t="shared" si="703"/>
        <v>12746.8</v>
      </c>
      <c r="I3415" s="38">
        <f t="shared" si="703"/>
        <v>12746.8</v>
      </c>
      <c r="J3415" s="5">
        <f t="shared" si="702"/>
        <v>8.5913288696634442</v>
      </c>
      <c r="K3415" s="5">
        <f t="shared" si="704"/>
        <v>8.5913288696634442</v>
      </c>
      <c r="L3415" s="5">
        <f t="shared" si="705"/>
        <v>8.5913288696634442</v>
      </c>
    </row>
    <row r="3416" spans="1:12" ht="56.25">
      <c r="A3416" s="66"/>
      <c r="B3416" s="84"/>
      <c r="C3416" s="74"/>
      <c r="D3416" s="13" t="s">
        <v>154</v>
      </c>
      <c r="E3416" s="38">
        <f t="shared" si="703"/>
        <v>148368.20000000001</v>
      </c>
      <c r="F3416" s="38">
        <f t="shared" si="703"/>
        <v>148368.20000000001</v>
      </c>
      <c r="G3416" s="38">
        <f t="shared" si="703"/>
        <v>148368.20000000001</v>
      </c>
      <c r="H3416" s="38">
        <f t="shared" si="703"/>
        <v>12746.8</v>
      </c>
      <c r="I3416" s="38">
        <f t="shared" si="703"/>
        <v>12746.8</v>
      </c>
      <c r="J3416" s="5">
        <f t="shared" si="702"/>
        <v>8.5913288696634442</v>
      </c>
      <c r="K3416" s="5">
        <f t="shared" si="704"/>
        <v>8.5913288696634442</v>
      </c>
      <c r="L3416" s="5">
        <f t="shared" si="705"/>
        <v>8.5913288696634442</v>
      </c>
    </row>
    <row r="3417" spans="1:12" ht="75">
      <c r="A3417" s="66"/>
      <c r="B3417" s="84"/>
      <c r="C3417" s="74"/>
      <c r="D3417" s="13" t="s">
        <v>159</v>
      </c>
      <c r="E3417" s="38">
        <f t="shared" si="703"/>
        <v>0</v>
      </c>
      <c r="F3417" s="38">
        <f t="shared" si="703"/>
        <v>0</v>
      </c>
      <c r="G3417" s="38">
        <f t="shared" si="703"/>
        <v>0</v>
      </c>
      <c r="H3417" s="38">
        <f t="shared" si="703"/>
        <v>0</v>
      </c>
      <c r="I3417" s="38">
        <f t="shared" si="703"/>
        <v>0</v>
      </c>
      <c r="J3417" s="5">
        <v>0</v>
      </c>
      <c r="K3417" s="5">
        <v>0</v>
      </c>
      <c r="L3417" s="5">
        <v>0</v>
      </c>
    </row>
    <row r="3418" spans="1:12" ht="56.25">
      <c r="A3418" s="66"/>
      <c r="B3418" s="84"/>
      <c r="C3418" s="74"/>
      <c r="D3418" s="13" t="s">
        <v>154</v>
      </c>
      <c r="E3418" s="38">
        <f t="shared" si="703"/>
        <v>0</v>
      </c>
      <c r="F3418" s="38">
        <f t="shared" si="703"/>
        <v>0</v>
      </c>
      <c r="G3418" s="38">
        <f t="shared" si="703"/>
        <v>0</v>
      </c>
      <c r="H3418" s="38">
        <f t="shared" si="703"/>
        <v>0</v>
      </c>
      <c r="I3418" s="38">
        <f t="shared" si="703"/>
        <v>0</v>
      </c>
      <c r="J3418" s="5">
        <v>0</v>
      </c>
      <c r="K3418" s="5">
        <v>0</v>
      </c>
      <c r="L3418" s="5">
        <v>0</v>
      </c>
    </row>
    <row r="3419" spans="1:12">
      <c r="A3419" s="66"/>
      <c r="B3419" s="84"/>
      <c r="C3419" s="74"/>
      <c r="D3419" s="12" t="s">
        <v>162</v>
      </c>
      <c r="E3419" s="38">
        <f t="shared" si="703"/>
        <v>0</v>
      </c>
      <c r="F3419" s="38" t="str">
        <f t="shared" si="703"/>
        <v>х</v>
      </c>
      <c r="G3419" s="38" t="str">
        <f t="shared" si="703"/>
        <v>х</v>
      </c>
      <c r="H3419" s="38" t="str">
        <f t="shared" si="703"/>
        <v>х</v>
      </c>
      <c r="I3419" s="38">
        <f t="shared" si="703"/>
        <v>0</v>
      </c>
      <c r="J3419" s="5">
        <v>0</v>
      </c>
      <c r="K3419" s="5" t="s">
        <v>166</v>
      </c>
      <c r="L3419" s="5" t="s">
        <v>166</v>
      </c>
    </row>
    <row r="3420" spans="1:12" ht="37.5">
      <c r="A3420" s="66"/>
      <c r="B3420" s="84"/>
      <c r="C3420" s="74"/>
      <c r="D3420" s="12" t="s">
        <v>163</v>
      </c>
      <c r="E3420" s="38">
        <f t="shared" si="703"/>
        <v>0</v>
      </c>
      <c r="F3420" s="38" t="str">
        <f t="shared" si="703"/>
        <v>х</v>
      </c>
      <c r="G3420" s="38" t="str">
        <f t="shared" si="703"/>
        <v>х</v>
      </c>
      <c r="H3420" s="38" t="str">
        <f t="shared" si="703"/>
        <v>х</v>
      </c>
      <c r="I3420" s="38">
        <f t="shared" si="703"/>
        <v>0</v>
      </c>
      <c r="J3420" s="5">
        <v>0</v>
      </c>
      <c r="K3420" s="5" t="s">
        <v>166</v>
      </c>
      <c r="L3420" s="5" t="s">
        <v>166</v>
      </c>
    </row>
    <row r="3421" spans="1:12" hidden="1">
      <c r="A3421" s="66"/>
      <c r="B3421" s="84"/>
      <c r="C3421" s="74" t="s">
        <v>186</v>
      </c>
      <c r="D3421" s="11" t="s">
        <v>1</v>
      </c>
      <c r="E3421" s="38">
        <f>E3422+E3424+E3426+E3428+E3429</f>
        <v>0</v>
      </c>
      <c r="F3421" s="38" t="s">
        <v>166</v>
      </c>
      <c r="G3421" s="38" t="s">
        <v>166</v>
      </c>
      <c r="H3421" s="38" t="s">
        <v>166</v>
      </c>
      <c r="I3421" s="38">
        <f>I3422+I3424+I3426+I3428+I3429</f>
        <v>0</v>
      </c>
      <c r="J3421" s="5">
        <v>0</v>
      </c>
      <c r="K3421" s="5" t="s">
        <v>166</v>
      </c>
      <c r="L3421" s="5" t="s">
        <v>166</v>
      </c>
    </row>
    <row r="3422" spans="1:12" hidden="1">
      <c r="A3422" s="66"/>
      <c r="B3422" s="84"/>
      <c r="C3422" s="74"/>
      <c r="D3422" s="12" t="s">
        <v>2</v>
      </c>
      <c r="E3422" s="38">
        <f>E3469</f>
        <v>0</v>
      </c>
      <c r="F3422" s="38">
        <f t="shared" ref="F3422:I3422" si="706">F3469</f>
        <v>0</v>
      </c>
      <c r="G3422" s="38">
        <f t="shared" si="706"/>
        <v>0</v>
      </c>
      <c r="H3422" s="38">
        <f t="shared" si="706"/>
        <v>0</v>
      </c>
      <c r="I3422" s="38">
        <f t="shared" si="706"/>
        <v>0</v>
      </c>
      <c r="J3422" s="5">
        <v>0</v>
      </c>
      <c r="K3422" s="5">
        <v>0</v>
      </c>
      <c r="L3422" s="5">
        <v>0</v>
      </c>
    </row>
    <row r="3423" spans="1:12" ht="37.5" hidden="1">
      <c r="A3423" s="66"/>
      <c r="B3423" s="84"/>
      <c r="C3423" s="74"/>
      <c r="D3423" s="12" t="s">
        <v>153</v>
      </c>
      <c r="E3423" s="38">
        <f t="shared" ref="E3423:I3429" si="707">E3470</f>
        <v>0</v>
      </c>
      <c r="F3423" s="38">
        <f t="shared" si="707"/>
        <v>0</v>
      </c>
      <c r="G3423" s="38">
        <f t="shared" si="707"/>
        <v>0</v>
      </c>
      <c r="H3423" s="38">
        <f t="shared" si="707"/>
        <v>0</v>
      </c>
      <c r="I3423" s="38">
        <f t="shared" si="707"/>
        <v>0</v>
      </c>
      <c r="J3423" s="5">
        <v>0</v>
      </c>
      <c r="K3423" s="5">
        <v>0</v>
      </c>
      <c r="L3423" s="5">
        <v>0</v>
      </c>
    </row>
    <row r="3424" spans="1:12" ht="37.5" hidden="1">
      <c r="A3424" s="66"/>
      <c r="B3424" s="84"/>
      <c r="C3424" s="74"/>
      <c r="D3424" s="12" t="s">
        <v>6</v>
      </c>
      <c r="E3424" s="38">
        <f t="shared" si="707"/>
        <v>0</v>
      </c>
      <c r="F3424" s="38">
        <f t="shared" si="707"/>
        <v>0</v>
      </c>
      <c r="G3424" s="38">
        <f t="shared" si="707"/>
        <v>0</v>
      </c>
      <c r="H3424" s="38">
        <f t="shared" si="707"/>
        <v>0</v>
      </c>
      <c r="I3424" s="38">
        <f t="shared" si="707"/>
        <v>0</v>
      </c>
      <c r="J3424" s="5">
        <v>0</v>
      </c>
      <c r="K3424" s="5">
        <v>0</v>
      </c>
      <c r="L3424" s="5">
        <v>0</v>
      </c>
    </row>
    <row r="3425" spans="1:12" ht="56.25" hidden="1">
      <c r="A3425" s="66"/>
      <c r="B3425" s="84"/>
      <c r="C3425" s="74"/>
      <c r="D3425" s="13" t="s">
        <v>154</v>
      </c>
      <c r="E3425" s="38">
        <f t="shared" si="707"/>
        <v>0</v>
      </c>
      <c r="F3425" s="38">
        <f t="shared" si="707"/>
        <v>0</v>
      </c>
      <c r="G3425" s="38">
        <f t="shared" si="707"/>
        <v>0</v>
      </c>
      <c r="H3425" s="38">
        <f t="shared" si="707"/>
        <v>0</v>
      </c>
      <c r="I3425" s="38">
        <f t="shared" si="707"/>
        <v>0</v>
      </c>
      <c r="J3425" s="5">
        <v>0</v>
      </c>
      <c r="K3425" s="5">
        <v>0</v>
      </c>
      <c r="L3425" s="5">
        <v>0</v>
      </c>
    </row>
    <row r="3426" spans="1:12" ht="75" hidden="1">
      <c r="A3426" s="66"/>
      <c r="B3426" s="84"/>
      <c r="C3426" s="74"/>
      <c r="D3426" s="13" t="s">
        <v>159</v>
      </c>
      <c r="E3426" s="38">
        <f t="shared" si="707"/>
        <v>0</v>
      </c>
      <c r="F3426" s="38">
        <f t="shared" si="707"/>
        <v>0</v>
      </c>
      <c r="G3426" s="38">
        <f t="shared" si="707"/>
        <v>0</v>
      </c>
      <c r="H3426" s="38">
        <f t="shared" si="707"/>
        <v>0</v>
      </c>
      <c r="I3426" s="38">
        <f t="shared" si="707"/>
        <v>0</v>
      </c>
      <c r="J3426" s="5">
        <v>0</v>
      </c>
      <c r="K3426" s="5">
        <v>0</v>
      </c>
      <c r="L3426" s="5">
        <v>0</v>
      </c>
    </row>
    <row r="3427" spans="1:12" ht="56.25" hidden="1">
      <c r="A3427" s="66"/>
      <c r="B3427" s="84"/>
      <c r="C3427" s="74"/>
      <c r="D3427" s="13" t="s">
        <v>154</v>
      </c>
      <c r="E3427" s="38">
        <f t="shared" si="707"/>
        <v>0</v>
      </c>
      <c r="F3427" s="38">
        <f t="shared" si="707"/>
        <v>0</v>
      </c>
      <c r="G3427" s="38">
        <f t="shared" si="707"/>
        <v>0</v>
      </c>
      <c r="H3427" s="38">
        <f t="shared" si="707"/>
        <v>0</v>
      </c>
      <c r="I3427" s="38">
        <f t="shared" si="707"/>
        <v>0</v>
      </c>
      <c r="J3427" s="5">
        <v>0</v>
      </c>
      <c r="K3427" s="5">
        <v>0</v>
      </c>
      <c r="L3427" s="5">
        <v>0</v>
      </c>
    </row>
    <row r="3428" spans="1:12" hidden="1">
      <c r="A3428" s="66"/>
      <c r="B3428" s="84"/>
      <c r="C3428" s="74"/>
      <c r="D3428" s="12" t="s">
        <v>162</v>
      </c>
      <c r="E3428" s="38">
        <f t="shared" si="707"/>
        <v>0</v>
      </c>
      <c r="F3428" s="38" t="str">
        <f t="shared" si="707"/>
        <v>х</v>
      </c>
      <c r="G3428" s="38" t="str">
        <f t="shared" si="707"/>
        <v>х</v>
      </c>
      <c r="H3428" s="38" t="str">
        <f t="shared" si="707"/>
        <v>х</v>
      </c>
      <c r="I3428" s="38">
        <f t="shared" si="707"/>
        <v>0</v>
      </c>
      <c r="J3428" s="5">
        <v>0</v>
      </c>
      <c r="K3428" s="5" t="s">
        <v>166</v>
      </c>
      <c r="L3428" s="5" t="s">
        <v>166</v>
      </c>
    </row>
    <row r="3429" spans="1:12" ht="37.5" hidden="1">
      <c r="A3429" s="66"/>
      <c r="B3429" s="84"/>
      <c r="C3429" s="74"/>
      <c r="D3429" s="12" t="s">
        <v>163</v>
      </c>
      <c r="E3429" s="38">
        <f t="shared" si="707"/>
        <v>0</v>
      </c>
      <c r="F3429" s="38" t="str">
        <f t="shared" si="707"/>
        <v>х</v>
      </c>
      <c r="G3429" s="38" t="str">
        <f t="shared" si="707"/>
        <v>х</v>
      </c>
      <c r="H3429" s="38" t="str">
        <f t="shared" si="707"/>
        <v>х</v>
      </c>
      <c r="I3429" s="38">
        <f t="shared" si="707"/>
        <v>0</v>
      </c>
      <c r="J3429" s="5">
        <v>0</v>
      </c>
      <c r="K3429" s="5" t="s">
        <v>166</v>
      </c>
      <c r="L3429" s="5" t="s">
        <v>166</v>
      </c>
    </row>
    <row r="3430" spans="1:12" hidden="1">
      <c r="A3430" s="66"/>
      <c r="B3430" s="84"/>
      <c r="C3430" s="74" t="s">
        <v>167</v>
      </c>
      <c r="D3430" s="11" t="s">
        <v>1</v>
      </c>
      <c r="E3430" s="38">
        <f>E3431+E3433+E3435+E3437+E3438</f>
        <v>0</v>
      </c>
      <c r="F3430" s="38" t="s">
        <v>166</v>
      </c>
      <c r="G3430" s="38" t="s">
        <v>166</v>
      </c>
      <c r="H3430" s="38" t="s">
        <v>166</v>
      </c>
      <c r="I3430" s="38">
        <f>I3431+I3433+I3435+I3437+I3438</f>
        <v>0</v>
      </c>
      <c r="J3430" s="5">
        <v>0</v>
      </c>
      <c r="K3430" s="5" t="s">
        <v>166</v>
      </c>
      <c r="L3430" s="5" t="s">
        <v>166</v>
      </c>
    </row>
    <row r="3431" spans="1:12" hidden="1">
      <c r="A3431" s="66"/>
      <c r="B3431" s="84"/>
      <c r="C3431" s="74"/>
      <c r="D3431" s="12" t="s">
        <v>2</v>
      </c>
      <c r="E3431" s="38">
        <f>E3478</f>
        <v>0</v>
      </c>
      <c r="F3431" s="38">
        <f t="shared" ref="F3431:I3431" si="708">F3478</f>
        <v>0</v>
      </c>
      <c r="G3431" s="38">
        <f t="shared" si="708"/>
        <v>0</v>
      </c>
      <c r="H3431" s="38">
        <f t="shared" si="708"/>
        <v>0</v>
      </c>
      <c r="I3431" s="38">
        <f t="shared" si="708"/>
        <v>0</v>
      </c>
      <c r="J3431" s="5">
        <v>0</v>
      </c>
      <c r="K3431" s="5">
        <v>0</v>
      </c>
      <c r="L3431" s="5">
        <v>0</v>
      </c>
    </row>
    <row r="3432" spans="1:12" ht="37.5" hidden="1">
      <c r="A3432" s="66"/>
      <c r="B3432" s="84"/>
      <c r="C3432" s="74"/>
      <c r="D3432" s="12" t="s">
        <v>153</v>
      </c>
      <c r="E3432" s="38">
        <f t="shared" ref="E3432:I3438" si="709">E3479</f>
        <v>0</v>
      </c>
      <c r="F3432" s="38">
        <f t="shared" si="709"/>
        <v>0</v>
      </c>
      <c r="G3432" s="38">
        <f t="shared" si="709"/>
        <v>0</v>
      </c>
      <c r="H3432" s="38">
        <f t="shared" si="709"/>
        <v>0</v>
      </c>
      <c r="I3432" s="38">
        <f t="shared" si="709"/>
        <v>0</v>
      </c>
      <c r="J3432" s="5">
        <v>0</v>
      </c>
      <c r="K3432" s="5">
        <v>0</v>
      </c>
      <c r="L3432" s="5">
        <v>0</v>
      </c>
    </row>
    <row r="3433" spans="1:12" ht="37.5" hidden="1">
      <c r="A3433" s="66"/>
      <c r="B3433" s="84"/>
      <c r="C3433" s="74"/>
      <c r="D3433" s="12" t="s">
        <v>6</v>
      </c>
      <c r="E3433" s="38">
        <f t="shared" si="709"/>
        <v>0</v>
      </c>
      <c r="F3433" s="38">
        <f t="shared" si="709"/>
        <v>0</v>
      </c>
      <c r="G3433" s="38">
        <f t="shared" si="709"/>
        <v>0</v>
      </c>
      <c r="H3433" s="38">
        <f t="shared" si="709"/>
        <v>0</v>
      </c>
      <c r="I3433" s="38">
        <f t="shared" si="709"/>
        <v>0</v>
      </c>
      <c r="J3433" s="5">
        <v>0</v>
      </c>
      <c r="K3433" s="5">
        <v>0</v>
      </c>
      <c r="L3433" s="5">
        <v>0</v>
      </c>
    </row>
    <row r="3434" spans="1:12" ht="56.25" hidden="1">
      <c r="A3434" s="66"/>
      <c r="B3434" s="84"/>
      <c r="C3434" s="74"/>
      <c r="D3434" s="13" t="s">
        <v>154</v>
      </c>
      <c r="E3434" s="38">
        <f t="shared" si="709"/>
        <v>0</v>
      </c>
      <c r="F3434" s="38">
        <f t="shared" si="709"/>
        <v>0</v>
      </c>
      <c r="G3434" s="38">
        <f t="shared" si="709"/>
        <v>0</v>
      </c>
      <c r="H3434" s="38">
        <f t="shared" si="709"/>
        <v>0</v>
      </c>
      <c r="I3434" s="38">
        <f t="shared" si="709"/>
        <v>0</v>
      </c>
      <c r="J3434" s="5">
        <v>0</v>
      </c>
      <c r="K3434" s="5">
        <v>0</v>
      </c>
      <c r="L3434" s="5">
        <v>0</v>
      </c>
    </row>
    <row r="3435" spans="1:12" ht="75" hidden="1">
      <c r="A3435" s="66"/>
      <c r="B3435" s="84"/>
      <c r="C3435" s="74"/>
      <c r="D3435" s="13" t="s">
        <v>159</v>
      </c>
      <c r="E3435" s="38">
        <f t="shared" si="709"/>
        <v>0</v>
      </c>
      <c r="F3435" s="38">
        <f t="shared" si="709"/>
        <v>0</v>
      </c>
      <c r="G3435" s="38">
        <f t="shared" si="709"/>
        <v>0</v>
      </c>
      <c r="H3435" s="38">
        <f t="shared" si="709"/>
        <v>0</v>
      </c>
      <c r="I3435" s="38">
        <f t="shared" si="709"/>
        <v>0</v>
      </c>
      <c r="J3435" s="5">
        <v>0</v>
      </c>
      <c r="K3435" s="5">
        <v>0</v>
      </c>
      <c r="L3435" s="5">
        <v>0</v>
      </c>
    </row>
    <row r="3436" spans="1:12" ht="56.25" hidden="1">
      <c r="A3436" s="66"/>
      <c r="B3436" s="84"/>
      <c r="C3436" s="74"/>
      <c r="D3436" s="13" t="s">
        <v>154</v>
      </c>
      <c r="E3436" s="38">
        <f t="shared" si="709"/>
        <v>0</v>
      </c>
      <c r="F3436" s="38">
        <f t="shared" si="709"/>
        <v>0</v>
      </c>
      <c r="G3436" s="38">
        <f t="shared" si="709"/>
        <v>0</v>
      </c>
      <c r="H3436" s="38">
        <f t="shared" si="709"/>
        <v>0</v>
      </c>
      <c r="I3436" s="38">
        <f t="shared" si="709"/>
        <v>0</v>
      </c>
      <c r="J3436" s="5">
        <v>0</v>
      </c>
      <c r="K3436" s="5">
        <v>0</v>
      </c>
      <c r="L3436" s="5">
        <v>0</v>
      </c>
    </row>
    <row r="3437" spans="1:12" hidden="1">
      <c r="A3437" s="66"/>
      <c r="B3437" s="84"/>
      <c r="C3437" s="74"/>
      <c r="D3437" s="12" t="s">
        <v>162</v>
      </c>
      <c r="E3437" s="38">
        <f t="shared" si="709"/>
        <v>0</v>
      </c>
      <c r="F3437" s="38" t="str">
        <f t="shared" si="709"/>
        <v>х</v>
      </c>
      <c r="G3437" s="38" t="str">
        <f t="shared" si="709"/>
        <v>х</v>
      </c>
      <c r="H3437" s="38" t="str">
        <f t="shared" si="709"/>
        <v>х</v>
      </c>
      <c r="I3437" s="38">
        <f t="shared" si="709"/>
        <v>0</v>
      </c>
      <c r="J3437" s="5">
        <v>0</v>
      </c>
      <c r="K3437" s="5" t="s">
        <v>166</v>
      </c>
      <c r="L3437" s="5" t="s">
        <v>166</v>
      </c>
    </row>
    <row r="3438" spans="1:12" ht="37.5" hidden="1">
      <c r="A3438" s="66"/>
      <c r="B3438" s="84"/>
      <c r="C3438" s="74"/>
      <c r="D3438" s="12" t="s">
        <v>163</v>
      </c>
      <c r="E3438" s="38">
        <f t="shared" si="709"/>
        <v>0</v>
      </c>
      <c r="F3438" s="38" t="str">
        <f t="shared" si="709"/>
        <v>х</v>
      </c>
      <c r="G3438" s="38" t="str">
        <f t="shared" si="709"/>
        <v>х</v>
      </c>
      <c r="H3438" s="38" t="str">
        <f t="shared" si="709"/>
        <v>х</v>
      </c>
      <c r="I3438" s="38">
        <f t="shared" si="709"/>
        <v>0</v>
      </c>
      <c r="J3438" s="5">
        <v>0</v>
      </c>
      <c r="K3438" s="5" t="s">
        <v>166</v>
      </c>
      <c r="L3438" s="5" t="s">
        <v>166</v>
      </c>
    </row>
    <row r="3439" spans="1:12" hidden="1">
      <c r="A3439" s="66"/>
      <c r="B3439" s="84"/>
      <c r="C3439" s="74" t="s">
        <v>187</v>
      </c>
      <c r="D3439" s="11" t="s">
        <v>1</v>
      </c>
      <c r="E3439" s="38">
        <f>E3440+E3442+E3444+E3446+E3447</f>
        <v>0</v>
      </c>
      <c r="F3439" s="38" t="s">
        <v>166</v>
      </c>
      <c r="G3439" s="38" t="s">
        <v>166</v>
      </c>
      <c r="H3439" s="38" t="s">
        <v>166</v>
      </c>
      <c r="I3439" s="38">
        <f>I3440+I3442+I3444+I3446+I3447</f>
        <v>0</v>
      </c>
      <c r="J3439" s="5">
        <v>0</v>
      </c>
      <c r="K3439" s="5" t="s">
        <v>166</v>
      </c>
      <c r="L3439" s="5" t="s">
        <v>166</v>
      </c>
    </row>
    <row r="3440" spans="1:12" hidden="1">
      <c r="A3440" s="66"/>
      <c r="B3440" s="84"/>
      <c r="C3440" s="74"/>
      <c r="D3440" s="12" t="s">
        <v>2</v>
      </c>
      <c r="E3440" s="38">
        <f>E3487</f>
        <v>0</v>
      </c>
      <c r="F3440" s="38">
        <f t="shared" ref="F3440:I3440" si="710">F3487</f>
        <v>0</v>
      </c>
      <c r="G3440" s="38">
        <f t="shared" si="710"/>
        <v>0</v>
      </c>
      <c r="H3440" s="38">
        <f t="shared" si="710"/>
        <v>0</v>
      </c>
      <c r="I3440" s="38">
        <f t="shared" si="710"/>
        <v>0</v>
      </c>
      <c r="J3440" s="5">
        <v>0</v>
      </c>
      <c r="K3440" s="5">
        <v>0</v>
      </c>
      <c r="L3440" s="5">
        <v>0</v>
      </c>
    </row>
    <row r="3441" spans="1:12" ht="37.5" hidden="1">
      <c r="A3441" s="66"/>
      <c r="B3441" s="84"/>
      <c r="C3441" s="74"/>
      <c r="D3441" s="12" t="s">
        <v>153</v>
      </c>
      <c r="E3441" s="38">
        <f t="shared" ref="E3441:I3447" si="711">E3488</f>
        <v>0</v>
      </c>
      <c r="F3441" s="38">
        <f t="shared" si="711"/>
        <v>0</v>
      </c>
      <c r="G3441" s="38">
        <f t="shared" si="711"/>
        <v>0</v>
      </c>
      <c r="H3441" s="38">
        <f t="shared" si="711"/>
        <v>0</v>
      </c>
      <c r="I3441" s="38">
        <f t="shared" si="711"/>
        <v>0</v>
      </c>
      <c r="J3441" s="5">
        <v>0</v>
      </c>
      <c r="K3441" s="5">
        <v>0</v>
      </c>
      <c r="L3441" s="5">
        <v>0</v>
      </c>
    </row>
    <row r="3442" spans="1:12" ht="37.5" hidden="1">
      <c r="A3442" s="66"/>
      <c r="B3442" s="84"/>
      <c r="C3442" s="74"/>
      <c r="D3442" s="12" t="s">
        <v>6</v>
      </c>
      <c r="E3442" s="38">
        <f t="shared" si="711"/>
        <v>0</v>
      </c>
      <c r="F3442" s="38">
        <f t="shared" si="711"/>
        <v>0</v>
      </c>
      <c r="G3442" s="38">
        <f t="shared" si="711"/>
        <v>0</v>
      </c>
      <c r="H3442" s="38">
        <f t="shared" si="711"/>
        <v>0</v>
      </c>
      <c r="I3442" s="38">
        <f t="shared" si="711"/>
        <v>0</v>
      </c>
      <c r="J3442" s="5">
        <v>0</v>
      </c>
      <c r="K3442" s="5">
        <v>0</v>
      </c>
      <c r="L3442" s="5">
        <v>0</v>
      </c>
    </row>
    <row r="3443" spans="1:12" ht="56.25" hidden="1">
      <c r="A3443" s="66"/>
      <c r="B3443" s="84"/>
      <c r="C3443" s="74"/>
      <c r="D3443" s="13" t="s">
        <v>154</v>
      </c>
      <c r="E3443" s="38">
        <f t="shared" si="711"/>
        <v>0</v>
      </c>
      <c r="F3443" s="38">
        <f t="shared" si="711"/>
        <v>0</v>
      </c>
      <c r="G3443" s="38">
        <f t="shared" si="711"/>
        <v>0</v>
      </c>
      <c r="H3443" s="38">
        <f t="shared" si="711"/>
        <v>0</v>
      </c>
      <c r="I3443" s="38">
        <f t="shared" si="711"/>
        <v>0</v>
      </c>
      <c r="J3443" s="5">
        <v>0</v>
      </c>
      <c r="K3443" s="5">
        <v>0</v>
      </c>
      <c r="L3443" s="5">
        <v>0</v>
      </c>
    </row>
    <row r="3444" spans="1:12" ht="75" hidden="1">
      <c r="A3444" s="66"/>
      <c r="B3444" s="84"/>
      <c r="C3444" s="74"/>
      <c r="D3444" s="13" t="s">
        <v>159</v>
      </c>
      <c r="E3444" s="38">
        <f t="shared" si="711"/>
        <v>0</v>
      </c>
      <c r="F3444" s="38">
        <f t="shared" si="711"/>
        <v>0</v>
      </c>
      <c r="G3444" s="38">
        <f t="shared" si="711"/>
        <v>0</v>
      </c>
      <c r="H3444" s="38">
        <f t="shared" si="711"/>
        <v>0</v>
      </c>
      <c r="I3444" s="38">
        <f t="shared" si="711"/>
        <v>0</v>
      </c>
      <c r="J3444" s="5">
        <v>0</v>
      </c>
      <c r="K3444" s="5">
        <v>0</v>
      </c>
      <c r="L3444" s="5">
        <v>0</v>
      </c>
    </row>
    <row r="3445" spans="1:12" ht="56.25" hidden="1">
      <c r="A3445" s="66"/>
      <c r="B3445" s="84"/>
      <c r="C3445" s="74"/>
      <c r="D3445" s="13" t="s">
        <v>154</v>
      </c>
      <c r="E3445" s="38">
        <f t="shared" si="711"/>
        <v>0</v>
      </c>
      <c r="F3445" s="38">
        <f t="shared" si="711"/>
        <v>0</v>
      </c>
      <c r="G3445" s="38">
        <f t="shared" si="711"/>
        <v>0</v>
      </c>
      <c r="H3445" s="38">
        <f t="shared" si="711"/>
        <v>0</v>
      </c>
      <c r="I3445" s="38">
        <f t="shared" si="711"/>
        <v>0</v>
      </c>
      <c r="J3445" s="5">
        <v>0</v>
      </c>
      <c r="K3445" s="5">
        <v>0</v>
      </c>
      <c r="L3445" s="5">
        <v>0</v>
      </c>
    </row>
    <row r="3446" spans="1:12" hidden="1">
      <c r="A3446" s="66"/>
      <c r="B3446" s="84"/>
      <c r="C3446" s="74"/>
      <c r="D3446" s="12" t="s">
        <v>162</v>
      </c>
      <c r="E3446" s="38">
        <f t="shared" si="711"/>
        <v>0</v>
      </c>
      <c r="F3446" s="40" t="s">
        <v>166</v>
      </c>
      <c r="G3446" s="40" t="s">
        <v>166</v>
      </c>
      <c r="H3446" s="40" t="s">
        <v>166</v>
      </c>
      <c r="I3446" s="38">
        <f t="shared" si="711"/>
        <v>0</v>
      </c>
      <c r="J3446" s="5">
        <v>0</v>
      </c>
      <c r="K3446" s="5" t="s">
        <v>166</v>
      </c>
      <c r="L3446" s="5" t="s">
        <v>166</v>
      </c>
    </row>
    <row r="3447" spans="1:12" ht="37.5" hidden="1">
      <c r="A3447" s="66"/>
      <c r="B3447" s="84"/>
      <c r="C3447" s="74"/>
      <c r="D3447" s="12" t="s">
        <v>163</v>
      </c>
      <c r="E3447" s="38">
        <f t="shared" si="711"/>
        <v>0</v>
      </c>
      <c r="F3447" s="40" t="s">
        <v>166</v>
      </c>
      <c r="G3447" s="40" t="s">
        <v>166</v>
      </c>
      <c r="H3447" s="40" t="s">
        <v>166</v>
      </c>
      <c r="I3447" s="38">
        <f t="shared" si="711"/>
        <v>0</v>
      </c>
      <c r="J3447" s="5">
        <v>0</v>
      </c>
      <c r="K3447" s="5" t="s">
        <v>166</v>
      </c>
      <c r="L3447" s="5" t="s">
        <v>166</v>
      </c>
    </row>
    <row r="3448" spans="1:12">
      <c r="A3448" s="21"/>
      <c r="B3448" s="20"/>
      <c r="C3448" s="20"/>
      <c r="D3448" s="15"/>
      <c r="E3448" s="42"/>
      <c r="F3448" s="40"/>
      <c r="G3448" s="40"/>
      <c r="H3448" s="40"/>
      <c r="I3448" s="40"/>
      <c r="J3448" s="32"/>
      <c r="K3448" s="32"/>
      <c r="L3448" s="32"/>
    </row>
    <row r="3449" spans="1:12">
      <c r="A3449" s="65" t="s">
        <v>692</v>
      </c>
      <c r="B3449" s="75" t="s">
        <v>693</v>
      </c>
      <c r="C3449" s="55" t="s">
        <v>694</v>
      </c>
      <c r="D3449" s="11" t="s">
        <v>1</v>
      </c>
      <c r="E3449" s="38">
        <f>E3450+E3452+E3454+E3456+E3457</f>
        <v>199303.30000000002</v>
      </c>
      <c r="F3449" s="38" t="s">
        <v>166</v>
      </c>
      <c r="G3449" s="38" t="s">
        <v>166</v>
      </c>
      <c r="H3449" s="38" t="s">
        <v>166</v>
      </c>
      <c r="I3449" s="38">
        <f>I3450+I3452+I3454+I3456+I3457</f>
        <v>16912.099999999999</v>
      </c>
      <c r="J3449" s="5">
        <f>I3449/E3449*100</f>
        <v>8.4856096211151524</v>
      </c>
      <c r="K3449" s="5" t="s">
        <v>166</v>
      </c>
      <c r="L3449" s="5" t="s">
        <v>166</v>
      </c>
    </row>
    <row r="3450" spans="1:12">
      <c r="A3450" s="66"/>
      <c r="B3450" s="76"/>
      <c r="C3450" s="55"/>
      <c r="D3450" s="12" t="s">
        <v>2</v>
      </c>
      <c r="E3450" s="38">
        <f>E3460+E3469+E3478+E3487</f>
        <v>50935.1</v>
      </c>
      <c r="F3450" s="38">
        <f t="shared" ref="F3450:I3450" si="712">F3460+F3469+F3478+F3487</f>
        <v>50935.1</v>
      </c>
      <c r="G3450" s="38">
        <f t="shared" si="712"/>
        <v>50807.199999999997</v>
      </c>
      <c r="H3450" s="38">
        <f t="shared" si="712"/>
        <v>4165.3</v>
      </c>
      <c r="I3450" s="38">
        <f t="shared" si="712"/>
        <v>4165.3</v>
      </c>
      <c r="J3450" s="5">
        <f t="shared" ref="J3450:J3453" si="713">I3450/E3450*100</f>
        <v>8.177661376928679</v>
      </c>
      <c r="K3450" s="5">
        <f>H3450/F3450*100</f>
        <v>8.177661376928679</v>
      </c>
      <c r="L3450" s="5">
        <f>H3450/G3450*100</f>
        <v>8.1982474924813804</v>
      </c>
    </row>
    <row r="3451" spans="1:12" ht="37.5">
      <c r="A3451" s="66"/>
      <c r="B3451" s="76"/>
      <c r="C3451" s="55"/>
      <c r="D3451" s="12" t="s">
        <v>153</v>
      </c>
      <c r="E3451" s="38">
        <f t="shared" ref="E3451:I3457" si="714">E3461+E3470+E3479+E3488</f>
        <v>3028</v>
      </c>
      <c r="F3451" s="38">
        <f t="shared" si="714"/>
        <v>3028</v>
      </c>
      <c r="G3451" s="38">
        <f t="shared" si="714"/>
        <v>3028</v>
      </c>
      <c r="H3451" s="38">
        <f t="shared" si="714"/>
        <v>260.2</v>
      </c>
      <c r="I3451" s="38">
        <f t="shared" si="714"/>
        <v>260.2</v>
      </c>
      <c r="J3451" s="5">
        <f t="shared" si="713"/>
        <v>8.5931307793923377</v>
      </c>
      <c r="K3451" s="5">
        <f t="shared" ref="K3451:K3453" si="715">H3451/F3451*100</f>
        <v>8.5931307793923377</v>
      </c>
      <c r="L3451" s="5">
        <f t="shared" ref="L3451:L3453" si="716">H3451/G3451*100</f>
        <v>8.5931307793923377</v>
      </c>
    </row>
    <row r="3452" spans="1:12" ht="37.5">
      <c r="A3452" s="66"/>
      <c r="B3452" s="76"/>
      <c r="C3452" s="55"/>
      <c r="D3452" s="12" t="s">
        <v>6</v>
      </c>
      <c r="E3452" s="38">
        <f t="shared" si="714"/>
        <v>148368.20000000001</v>
      </c>
      <c r="F3452" s="38">
        <f t="shared" si="714"/>
        <v>148368.20000000001</v>
      </c>
      <c r="G3452" s="38">
        <f t="shared" si="714"/>
        <v>148368.20000000001</v>
      </c>
      <c r="H3452" s="38">
        <f t="shared" si="714"/>
        <v>12746.8</v>
      </c>
      <c r="I3452" s="38">
        <f t="shared" si="714"/>
        <v>12746.8</v>
      </c>
      <c r="J3452" s="5">
        <f t="shared" si="713"/>
        <v>8.5913288696634442</v>
      </c>
      <c r="K3452" s="5">
        <f>H3452/F3452*100</f>
        <v>8.5913288696634442</v>
      </c>
      <c r="L3452" s="5">
        <f t="shared" si="716"/>
        <v>8.5913288696634442</v>
      </c>
    </row>
    <row r="3453" spans="1:12" ht="56.25">
      <c r="A3453" s="66"/>
      <c r="B3453" s="76"/>
      <c r="C3453" s="55"/>
      <c r="D3453" s="13" t="s">
        <v>154</v>
      </c>
      <c r="E3453" s="38">
        <f t="shared" si="714"/>
        <v>148368.20000000001</v>
      </c>
      <c r="F3453" s="38">
        <f t="shared" si="714"/>
        <v>148368.20000000001</v>
      </c>
      <c r="G3453" s="38">
        <f t="shared" si="714"/>
        <v>148368.20000000001</v>
      </c>
      <c r="H3453" s="38">
        <f t="shared" si="714"/>
        <v>12746.8</v>
      </c>
      <c r="I3453" s="38">
        <f t="shared" si="714"/>
        <v>12746.8</v>
      </c>
      <c r="J3453" s="5">
        <f t="shared" si="713"/>
        <v>8.5913288696634442</v>
      </c>
      <c r="K3453" s="5">
        <f t="shared" si="715"/>
        <v>8.5913288696634442</v>
      </c>
      <c r="L3453" s="5">
        <f t="shared" si="716"/>
        <v>8.5913288696634442</v>
      </c>
    </row>
    <row r="3454" spans="1:12" ht="75">
      <c r="A3454" s="66"/>
      <c r="B3454" s="76"/>
      <c r="C3454" s="55"/>
      <c r="D3454" s="13" t="s">
        <v>159</v>
      </c>
      <c r="E3454" s="38">
        <f t="shared" si="714"/>
        <v>0</v>
      </c>
      <c r="F3454" s="38">
        <f t="shared" si="714"/>
        <v>0</v>
      </c>
      <c r="G3454" s="38">
        <f t="shared" si="714"/>
        <v>0</v>
      </c>
      <c r="H3454" s="38">
        <f t="shared" si="714"/>
        <v>0</v>
      </c>
      <c r="I3454" s="38">
        <f t="shared" si="714"/>
        <v>0</v>
      </c>
      <c r="J3454" s="5">
        <v>0</v>
      </c>
      <c r="K3454" s="5">
        <v>0</v>
      </c>
      <c r="L3454" s="5">
        <v>0</v>
      </c>
    </row>
    <row r="3455" spans="1:12" ht="56.25">
      <c r="A3455" s="66"/>
      <c r="B3455" s="76"/>
      <c r="C3455" s="55"/>
      <c r="D3455" s="13" t="s">
        <v>154</v>
      </c>
      <c r="E3455" s="38">
        <f t="shared" si="714"/>
        <v>0</v>
      </c>
      <c r="F3455" s="38">
        <f t="shared" si="714"/>
        <v>0</v>
      </c>
      <c r="G3455" s="38">
        <f t="shared" si="714"/>
        <v>0</v>
      </c>
      <c r="H3455" s="38">
        <f t="shared" si="714"/>
        <v>0</v>
      </c>
      <c r="I3455" s="38">
        <f t="shared" si="714"/>
        <v>0</v>
      </c>
      <c r="J3455" s="5">
        <v>0</v>
      </c>
      <c r="K3455" s="5">
        <v>0</v>
      </c>
      <c r="L3455" s="5">
        <v>0</v>
      </c>
    </row>
    <row r="3456" spans="1:12">
      <c r="A3456" s="66"/>
      <c r="B3456" s="76"/>
      <c r="C3456" s="55"/>
      <c r="D3456" s="12" t="s">
        <v>162</v>
      </c>
      <c r="E3456" s="38">
        <f t="shared" si="714"/>
        <v>0</v>
      </c>
      <c r="F3456" s="40" t="s">
        <v>166</v>
      </c>
      <c r="G3456" s="40" t="s">
        <v>166</v>
      </c>
      <c r="H3456" s="40" t="s">
        <v>166</v>
      </c>
      <c r="I3456" s="38">
        <f t="shared" si="714"/>
        <v>0</v>
      </c>
      <c r="J3456" s="5">
        <v>0</v>
      </c>
      <c r="K3456" s="5" t="s">
        <v>166</v>
      </c>
      <c r="L3456" s="5" t="s">
        <v>166</v>
      </c>
    </row>
    <row r="3457" spans="1:12" ht="37.5">
      <c r="A3457" s="66"/>
      <c r="B3457" s="76"/>
      <c r="C3457" s="56"/>
      <c r="D3457" s="12" t="s">
        <v>163</v>
      </c>
      <c r="E3457" s="38">
        <f t="shared" si="714"/>
        <v>0</v>
      </c>
      <c r="F3457" s="40" t="s">
        <v>166</v>
      </c>
      <c r="G3457" s="40" t="s">
        <v>166</v>
      </c>
      <c r="H3457" s="40" t="s">
        <v>166</v>
      </c>
      <c r="I3457" s="38">
        <f t="shared" si="714"/>
        <v>0</v>
      </c>
      <c r="J3457" s="5">
        <v>0</v>
      </c>
      <c r="K3457" s="5" t="s">
        <v>166</v>
      </c>
      <c r="L3457" s="5" t="s">
        <v>166</v>
      </c>
    </row>
    <row r="3458" spans="1:12">
      <c r="A3458" s="66"/>
      <c r="B3458" s="76"/>
      <c r="C3458" s="23" t="s">
        <v>160</v>
      </c>
      <c r="D3458" s="12"/>
      <c r="E3458" s="38"/>
      <c r="F3458" s="40"/>
      <c r="G3458" s="40"/>
      <c r="H3458" s="40"/>
      <c r="I3458" s="40"/>
      <c r="J3458" s="32"/>
      <c r="K3458" s="32"/>
      <c r="L3458" s="32"/>
    </row>
    <row r="3459" spans="1:12">
      <c r="A3459" s="66"/>
      <c r="B3459" s="76"/>
      <c r="C3459" s="54" t="s">
        <v>695</v>
      </c>
      <c r="D3459" s="11" t="s">
        <v>1</v>
      </c>
      <c r="E3459" s="38">
        <f>E3460+E3462+E3464+E3466+E3467</f>
        <v>199303.30000000002</v>
      </c>
      <c r="F3459" s="38" t="s">
        <v>166</v>
      </c>
      <c r="G3459" s="38" t="s">
        <v>166</v>
      </c>
      <c r="H3459" s="38" t="s">
        <v>166</v>
      </c>
      <c r="I3459" s="38">
        <f>I3460+I3462+I3464+I3466+I3467</f>
        <v>16912.099999999999</v>
      </c>
      <c r="J3459" s="5">
        <f>I3459/E3459*100</f>
        <v>8.4856096211151524</v>
      </c>
      <c r="K3459" s="5" t="s">
        <v>166</v>
      </c>
      <c r="L3459" s="5" t="s">
        <v>166</v>
      </c>
    </row>
    <row r="3460" spans="1:12">
      <c r="A3460" s="66"/>
      <c r="B3460" s="76"/>
      <c r="C3460" s="55"/>
      <c r="D3460" s="12" t="s">
        <v>2</v>
      </c>
      <c r="E3460" s="38">
        <f>E3496+E3505+E3514+E3523+E3532+E3541+E3560+E3596+E3605+E3614+E3623+E3632+E3641+E3650</f>
        <v>50935.1</v>
      </c>
      <c r="F3460" s="38">
        <f t="shared" ref="F3460:I3460" si="717">F3496+F3505+F3514+F3523+F3532+F3541+F3560+F3596+F3605+F3614+F3623+F3632+F3641+F3650</f>
        <v>50935.1</v>
      </c>
      <c r="G3460" s="38">
        <f t="shared" si="717"/>
        <v>50807.199999999997</v>
      </c>
      <c r="H3460" s="38">
        <f t="shared" si="717"/>
        <v>4165.3</v>
      </c>
      <c r="I3460" s="38">
        <f t="shared" si="717"/>
        <v>4165.3</v>
      </c>
      <c r="J3460" s="5">
        <f t="shared" ref="J3460:J3463" si="718">I3460/E3460*100</f>
        <v>8.177661376928679</v>
      </c>
      <c r="K3460" s="5">
        <f>H3460/F3460*100</f>
        <v>8.177661376928679</v>
      </c>
      <c r="L3460" s="5">
        <f>H3460/G3460*100</f>
        <v>8.1982474924813804</v>
      </c>
    </row>
    <row r="3461" spans="1:12" ht="37.5">
      <c r="A3461" s="66"/>
      <c r="B3461" s="76"/>
      <c r="C3461" s="55"/>
      <c r="D3461" s="12" t="s">
        <v>153</v>
      </c>
      <c r="E3461" s="38">
        <f t="shared" ref="E3461:I3467" si="719">E3497+E3506+E3515+E3524+E3533+E3542+E3561+E3597+E3606+E3615+E3624+E3633+E3642+E3651</f>
        <v>3028</v>
      </c>
      <c r="F3461" s="38">
        <f t="shared" si="719"/>
        <v>3028</v>
      </c>
      <c r="G3461" s="38">
        <f t="shared" si="719"/>
        <v>3028</v>
      </c>
      <c r="H3461" s="38">
        <f t="shared" si="719"/>
        <v>260.2</v>
      </c>
      <c r="I3461" s="38">
        <f t="shared" si="719"/>
        <v>260.2</v>
      </c>
      <c r="J3461" s="5">
        <f t="shared" si="718"/>
        <v>8.5931307793923377</v>
      </c>
      <c r="K3461" s="5">
        <f t="shared" ref="K3461:K3463" si="720">H3461/F3461*100</f>
        <v>8.5931307793923377</v>
      </c>
      <c r="L3461" s="5">
        <f t="shared" ref="L3461:L3463" si="721">H3461/G3461*100</f>
        <v>8.5931307793923377</v>
      </c>
    </row>
    <row r="3462" spans="1:12" ht="37.5">
      <c r="A3462" s="66"/>
      <c r="B3462" s="76"/>
      <c r="C3462" s="55"/>
      <c r="D3462" s="12" t="s">
        <v>6</v>
      </c>
      <c r="E3462" s="38">
        <f t="shared" si="719"/>
        <v>148368.20000000001</v>
      </c>
      <c r="F3462" s="38">
        <f t="shared" si="719"/>
        <v>148368.20000000001</v>
      </c>
      <c r="G3462" s="38">
        <f t="shared" si="719"/>
        <v>148368.20000000001</v>
      </c>
      <c r="H3462" s="38">
        <f t="shared" si="719"/>
        <v>12746.8</v>
      </c>
      <c r="I3462" s="38">
        <f t="shared" si="719"/>
        <v>12746.8</v>
      </c>
      <c r="J3462" s="5">
        <f t="shared" si="718"/>
        <v>8.5913288696634442</v>
      </c>
      <c r="K3462" s="5">
        <f t="shared" si="720"/>
        <v>8.5913288696634442</v>
      </c>
      <c r="L3462" s="5">
        <f t="shared" si="721"/>
        <v>8.5913288696634442</v>
      </c>
    </row>
    <row r="3463" spans="1:12" ht="56.25">
      <c r="A3463" s="66"/>
      <c r="B3463" s="76"/>
      <c r="C3463" s="55"/>
      <c r="D3463" s="13" t="s">
        <v>154</v>
      </c>
      <c r="E3463" s="38">
        <f t="shared" si="719"/>
        <v>148368.20000000001</v>
      </c>
      <c r="F3463" s="38">
        <f t="shared" si="719"/>
        <v>148368.20000000001</v>
      </c>
      <c r="G3463" s="38">
        <f t="shared" si="719"/>
        <v>148368.20000000001</v>
      </c>
      <c r="H3463" s="38">
        <f t="shared" si="719"/>
        <v>12746.8</v>
      </c>
      <c r="I3463" s="38">
        <f t="shared" si="719"/>
        <v>12746.8</v>
      </c>
      <c r="J3463" s="5">
        <f t="shared" si="718"/>
        <v>8.5913288696634442</v>
      </c>
      <c r="K3463" s="5">
        <f t="shared" si="720"/>
        <v>8.5913288696634442</v>
      </c>
      <c r="L3463" s="5">
        <f t="shared" si="721"/>
        <v>8.5913288696634442</v>
      </c>
    </row>
    <row r="3464" spans="1:12" ht="75">
      <c r="A3464" s="66"/>
      <c r="B3464" s="76"/>
      <c r="C3464" s="55"/>
      <c r="D3464" s="13" t="s">
        <v>159</v>
      </c>
      <c r="E3464" s="38">
        <f t="shared" si="719"/>
        <v>0</v>
      </c>
      <c r="F3464" s="38">
        <f t="shared" si="719"/>
        <v>0</v>
      </c>
      <c r="G3464" s="38">
        <f t="shared" si="719"/>
        <v>0</v>
      </c>
      <c r="H3464" s="38">
        <f t="shared" si="719"/>
        <v>0</v>
      </c>
      <c r="I3464" s="38">
        <f t="shared" si="719"/>
        <v>0</v>
      </c>
      <c r="J3464" s="5">
        <v>0</v>
      </c>
      <c r="K3464" s="5">
        <v>0</v>
      </c>
      <c r="L3464" s="5">
        <v>0</v>
      </c>
    </row>
    <row r="3465" spans="1:12" ht="56.25">
      <c r="A3465" s="66"/>
      <c r="B3465" s="76"/>
      <c r="C3465" s="55"/>
      <c r="D3465" s="13" t="s">
        <v>154</v>
      </c>
      <c r="E3465" s="38">
        <f t="shared" si="719"/>
        <v>0</v>
      </c>
      <c r="F3465" s="38">
        <f t="shared" si="719"/>
        <v>0</v>
      </c>
      <c r="G3465" s="38">
        <f t="shared" si="719"/>
        <v>0</v>
      </c>
      <c r="H3465" s="38">
        <f t="shared" si="719"/>
        <v>0</v>
      </c>
      <c r="I3465" s="38">
        <f t="shared" si="719"/>
        <v>0</v>
      </c>
      <c r="J3465" s="5">
        <v>0</v>
      </c>
      <c r="K3465" s="5">
        <v>0</v>
      </c>
      <c r="L3465" s="5">
        <v>0</v>
      </c>
    </row>
    <row r="3466" spans="1:12">
      <c r="A3466" s="66"/>
      <c r="B3466" s="76"/>
      <c r="C3466" s="55"/>
      <c r="D3466" s="12" t="s">
        <v>162</v>
      </c>
      <c r="E3466" s="38">
        <f t="shared" si="719"/>
        <v>0</v>
      </c>
      <c r="F3466" s="40" t="s">
        <v>166</v>
      </c>
      <c r="G3466" s="40" t="s">
        <v>166</v>
      </c>
      <c r="H3466" s="40" t="s">
        <v>166</v>
      </c>
      <c r="I3466" s="38">
        <f t="shared" si="719"/>
        <v>0</v>
      </c>
      <c r="J3466" s="5">
        <v>0</v>
      </c>
      <c r="K3466" s="5" t="s">
        <v>166</v>
      </c>
      <c r="L3466" s="5" t="s">
        <v>166</v>
      </c>
    </row>
    <row r="3467" spans="1:12" ht="37.5">
      <c r="A3467" s="66"/>
      <c r="B3467" s="76"/>
      <c r="C3467" s="56"/>
      <c r="D3467" s="12" t="s">
        <v>163</v>
      </c>
      <c r="E3467" s="38">
        <f t="shared" si="719"/>
        <v>0</v>
      </c>
      <c r="F3467" s="40" t="s">
        <v>166</v>
      </c>
      <c r="G3467" s="40" t="s">
        <v>166</v>
      </c>
      <c r="H3467" s="40" t="s">
        <v>166</v>
      </c>
      <c r="I3467" s="38">
        <f t="shared" si="719"/>
        <v>0</v>
      </c>
      <c r="J3467" s="5">
        <v>0</v>
      </c>
      <c r="K3467" s="5" t="s">
        <v>166</v>
      </c>
      <c r="L3467" s="5" t="s">
        <v>166</v>
      </c>
    </row>
    <row r="3468" spans="1:12" hidden="1">
      <c r="A3468" s="66"/>
      <c r="B3468" s="76"/>
      <c r="C3468" s="54" t="s">
        <v>186</v>
      </c>
      <c r="D3468" s="11" t="s">
        <v>1</v>
      </c>
      <c r="E3468" s="38">
        <f>E3469+E3471+E3473+E3475+E3476</f>
        <v>0</v>
      </c>
      <c r="F3468" s="38" t="s">
        <v>166</v>
      </c>
      <c r="G3468" s="38" t="s">
        <v>166</v>
      </c>
      <c r="H3468" s="38" t="s">
        <v>166</v>
      </c>
      <c r="I3468" s="38">
        <f>I3469+I3471+I3473+I3475+I3476</f>
        <v>0</v>
      </c>
      <c r="J3468" s="5">
        <v>0</v>
      </c>
      <c r="K3468" s="5" t="s">
        <v>166</v>
      </c>
      <c r="L3468" s="5" t="s">
        <v>166</v>
      </c>
    </row>
    <row r="3469" spans="1:12" hidden="1">
      <c r="A3469" s="66"/>
      <c r="B3469" s="76"/>
      <c r="C3469" s="55"/>
      <c r="D3469" s="12" t="s">
        <v>2</v>
      </c>
      <c r="E3469" s="38">
        <f>E3569</f>
        <v>0</v>
      </c>
      <c r="F3469" s="38">
        <f t="shared" ref="F3469:I3469" si="722">F3569</f>
        <v>0</v>
      </c>
      <c r="G3469" s="38">
        <f t="shared" si="722"/>
        <v>0</v>
      </c>
      <c r="H3469" s="38">
        <f t="shared" si="722"/>
        <v>0</v>
      </c>
      <c r="I3469" s="38">
        <f t="shared" si="722"/>
        <v>0</v>
      </c>
      <c r="J3469" s="5">
        <v>0</v>
      </c>
      <c r="K3469" s="5">
        <v>0</v>
      </c>
      <c r="L3469" s="5">
        <v>0</v>
      </c>
    </row>
    <row r="3470" spans="1:12" ht="37.5" hidden="1">
      <c r="A3470" s="66"/>
      <c r="B3470" s="76"/>
      <c r="C3470" s="55"/>
      <c r="D3470" s="12" t="s">
        <v>153</v>
      </c>
      <c r="E3470" s="38">
        <f t="shared" ref="E3470:I3476" si="723">E3570</f>
        <v>0</v>
      </c>
      <c r="F3470" s="38">
        <f t="shared" si="723"/>
        <v>0</v>
      </c>
      <c r="G3470" s="38">
        <f t="shared" si="723"/>
        <v>0</v>
      </c>
      <c r="H3470" s="38">
        <f t="shared" si="723"/>
        <v>0</v>
      </c>
      <c r="I3470" s="38">
        <f t="shared" si="723"/>
        <v>0</v>
      </c>
      <c r="J3470" s="5">
        <v>0</v>
      </c>
      <c r="K3470" s="5">
        <v>0</v>
      </c>
      <c r="L3470" s="5">
        <v>0</v>
      </c>
    </row>
    <row r="3471" spans="1:12" ht="37.5" hidden="1">
      <c r="A3471" s="66"/>
      <c r="B3471" s="76"/>
      <c r="C3471" s="55"/>
      <c r="D3471" s="12" t="s">
        <v>6</v>
      </c>
      <c r="E3471" s="38">
        <f t="shared" si="723"/>
        <v>0</v>
      </c>
      <c r="F3471" s="38">
        <f t="shared" si="723"/>
        <v>0</v>
      </c>
      <c r="G3471" s="38">
        <f t="shared" si="723"/>
        <v>0</v>
      </c>
      <c r="H3471" s="38">
        <f t="shared" si="723"/>
        <v>0</v>
      </c>
      <c r="I3471" s="38">
        <f t="shared" si="723"/>
        <v>0</v>
      </c>
      <c r="J3471" s="5">
        <v>0</v>
      </c>
      <c r="K3471" s="5">
        <v>0</v>
      </c>
      <c r="L3471" s="5">
        <v>0</v>
      </c>
    </row>
    <row r="3472" spans="1:12" ht="56.25" hidden="1">
      <c r="A3472" s="66"/>
      <c r="B3472" s="76"/>
      <c r="C3472" s="55"/>
      <c r="D3472" s="13" t="s">
        <v>154</v>
      </c>
      <c r="E3472" s="38">
        <f t="shared" si="723"/>
        <v>0</v>
      </c>
      <c r="F3472" s="38">
        <f t="shared" si="723"/>
        <v>0</v>
      </c>
      <c r="G3472" s="38">
        <f t="shared" si="723"/>
        <v>0</v>
      </c>
      <c r="H3472" s="38">
        <f t="shared" si="723"/>
        <v>0</v>
      </c>
      <c r="I3472" s="38">
        <f t="shared" si="723"/>
        <v>0</v>
      </c>
      <c r="J3472" s="5">
        <v>0</v>
      </c>
      <c r="K3472" s="5">
        <v>0</v>
      </c>
      <c r="L3472" s="5">
        <v>0</v>
      </c>
    </row>
    <row r="3473" spans="1:12" ht="75" hidden="1">
      <c r="A3473" s="66"/>
      <c r="B3473" s="76"/>
      <c r="C3473" s="55"/>
      <c r="D3473" s="13" t="s">
        <v>159</v>
      </c>
      <c r="E3473" s="38">
        <f t="shared" si="723"/>
        <v>0</v>
      </c>
      <c r="F3473" s="38">
        <f t="shared" si="723"/>
        <v>0</v>
      </c>
      <c r="G3473" s="38">
        <f t="shared" si="723"/>
        <v>0</v>
      </c>
      <c r="H3473" s="38">
        <f t="shared" si="723"/>
        <v>0</v>
      </c>
      <c r="I3473" s="38">
        <f t="shared" si="723"/>
        <v>0</v>
      </c>
      <c r="J3473" s="5">
        <v>0</v>
      </c>
      <c r="K3473" s="5">
        <v>0</v>
      </c>
      <c r="L3473" s="5">
        <v>0</v>
      </c>
    </row>
    <row r="3474" spans="1:12" ht="56.25" hidden="1">
      <c r="A3474" s="66"/>
      <c r="B3474" s="76"/>
      <c r="C3474" s="55"/>
      <c r="D3474" s="13" t="s">
        <v>154</v>
      </c>
      <c r="E3474" s="38">
        <f t="shared" si="723"/>
        <v>0</v>
      </c>
      <c r="F3474" s="38">
        <f t="shared" si="723"/>
        <v>0</v>
      </c>
      <c r="G3474" s="38">
        <f t="shared" si="723"/>
        <v>0</v>
      </c>
      <c r="H3474" s="38">
        <f t="shared" si="723"/>
        <v>0</v>
      </c>
      <c r="I3474" s="38">
        <f t="shared" si="723"/>
        <v>0</v>
      </c>
      <c r="J3474" s="5">
        <v>0</v>
      </c>
      <c r="K3474" s="5">
        <v>0</v>
      </c>
      <c r="L3474" s="5">
        <v>0</v>
      </c>
    </row>
    <row r="3475" spans="1:12" hidden="1">
      <c r="A3475" s="66"/>
      <c r="B3475" s="76"/>
      <c r="C3475" s="55"/>
      <c r="D3475" s="12" t="s">
        <v>162</v>
      </c>
      <c r="E3475" s="38">
        <f t="shared" si="723"/>
        <v>0</v>
      </c>
      <c r="F3475" s="38" t="str">
        <f t="shared" si="723"/>
        <v>х</v>
      </c>
      <c r="G3475" s="38" t="str">
        <f t="shared" si="723"/>
        <v>х</v>
      </c>
      <c r="H3475" s="38" t="str">
        <f t="shared" si="723"/>
        <v>х</v>
      </c>
      <c r="I3475" s="38">
        <f t="shared" si="723"/>
        <v>0</v>
      </c>
      <c r="J3475" s="5">
        <v>0</v>
      </c>
      <c r="K3475" s="5" t="s">
        <v>166</v>
      </c>
      <c r="L3475" s="5" t="s">
        <v>166</v>
      </c>
    </row>
    <row r="3476" spans="1:12" ht="37.5" hidden="1">
      <c r="A3476" s="66"/>
      <c r="B3476" s="76"/>
      <c r="C3476" s="56"/>
      <c r="D3476" s="12" t="s">
        <v>163</v>
      </c>
      <c r="E3476" s="38">
        <f t="shared" si="723"/>
        <v>0</v>
      </c>
      <c r="F3476" s="38" t="str">
        <f t="shared" si="723"/>
        <v>х</v>
      </c>
      <c r="G3476" s="38" t="str">
        <f t="shared" si="723"/>
        <v>х</v>
      </c>
      <c r="H3476" s="38" t="str">
        <f t="shared" si="723"/>
        <v>х</v>
      </c>
      <c r="I3476" s="38">
        <f t="shared" si="723"/>
        <v>0</v>
      </c>
      <c r="J3476" s="5">
        <v>0</v>
      </c>
      <c r="K3476" s="5" t="s">
        <v>166</v>
      </c>
      <c r="L3476" s="5" t="s">
        <v>166</v>
      </c>
    </row>
    <row r="3477" spans="1:12" hidden="1">
      <c r="A3477" s="66"/>
      <c r="B3477" s="76"/>
      <c r="C3477" s="54" t="s">
        <v>167</v>
      </c>
      <c r="D3477" s="11" t="s">
        <v>1</v>
      </c>
      <c r="E3477" s="38">
        <f>E3478+E3480+E3482+E3484+E3485</f>
        <v>0</v>
      </c>
      <c r="F3477" s="38" t="s">
        <v>166</v>
      </c>
      <c r="G3477" s="38" t="s">
        <v>166</v>
      </c>
      <c r="H3477" s="38" t="s">
        <v>166</v>
      </c>
      <c r="I3477" s="38">
        <f>I3478+I3480+I3482+I3484+I3485</f>
        <v>0</v>
      </c>
      <c r="J3477" s="5">
        <v>0</v>
      </c>
      <c r="K3477" s="5" t="s">
        <v>166</v>
      </c>
      <c r="L3477" s="5" t="s">
        <v>166</v>
      </c>
    </row>
    <row r="3478" spans="1:12" hidden="1">
      <c r="A3478" s="66"/>
      <c r="B3478" s="76"/>
      <c r="C3478" s="55"/>
      <c r="D3478" s="12" t="s">
        <v>2</v>
      </c>
      <c r="E3478" s="38">
        <f>E3578</f>
        <v>0</v>
      </c>
      <c r="F3478" s="38">
        <f t="shared" ref="F3478:I3478" si="724">F3578</f>
        <v>0</v>
      </c>
      <c r="G3478" s="38">
        <f t="shared" si="724"/>
        <v>0</v>
      </c>
      <c r="H3478" s="38">
        <f t="shared" si="724"/>
        <v>0</v>
      </c>
      <c r="I3478" s="38">
        <f t="shared" si="724"/>
        <v>0</v>
      </c>
      <c r="J3478" s="5">
        <v>0</v>
      </c>
      <c r="K3478" s="5">
        <v>0</v>
      </c>
      <c r="L3478" s="5">
        <v>0</v>
      </c>
    </row>
    <row r="3479" spans="1:12" ht="37.5" hidden="1">
      <c r="A3479" s="66"/>
      <c r="B3479" s="76"/>
      <c r="C3479" s="55"/>
      <c r="D3479" s="12" t="s">
        <v>153</v>
      </c>
      <c r="E3479" s="38">
        <f t="shared" ref="E3479:I3485" si="725">E3579</f>
        <v>0</v>
      </c>
      <c r="F3479" s="38">
        <f t="shared" si="725"/>
        <v>0</v>
      </c>
      <c r="G3479" s="38">
        <f t="shared" si="725"/>
        <v>0</v>
      </c>
      <c r="H3479" s="38">
        <f t="shared" si="725"/>
        <v>0</v>
      </c>
      <c r="I3479" s="38">
        <f t="shared" si="725"/>
        <v>0</v>
      </c>
      <c r="J3479" s="5">
        <v>0</v>
      </c>
      <c r="K3479" s="5">
        <v>0</v>
      </c>
      <c r="L3479" s="5">
        <v>0</v>
      </c>
    </row>
    <row r="3480" spans="1:12" ht="37.5" hidden="1">
      <c r="A3480" s="66"/>
      <c r="B3480" s="76"/>
      <c r="C3480" s="55"/>
      <c r="D3480" s="12" t="s">
        <v>6</v>
      </c>
      <c r="E3480" s="38">
        <f t="shared" si="725"/>
        <v>0</v>
      </c>
      <c r="F3480" s="38">
        <f t="shared" si="725"/>
        <v>0</v>
      </c>
      <c r="G3480" s="38">
        <f t="shared" si="725"/>
        <v>0</v>
      </c>
      <c r="H3480" s="38">
        <f t="shared" si="725"/>
        <v>0</v>
      </c>
      <c r="I3480" s="38">
        <f t="shared" si="725"/>
        <v>0</v>
      </c>
      <c r="J3480" s="5">
        <v>0</v>
      </c>
      <c r="K3480" s="5">
        <v>0</v>
      </c>
      <c r="L3480" s="5">
        <v>0</v>
      </c>
    </row>
    <row r="3481" spans="1:12" ht="56.25" hidden="1">
      <c r="A3481" s="66"/>
      <c r="B3481" s="76"/>
      <c r="C3481" s="55"/>
      <c r="D3481" s="13" t="s">
        <v>154</v>
      </c>
      <c r="E3481" s="38">
        <f t="shared" si="725"/>
        <v>0</v>
      </c>
      <c r="F3481" s="38">
        <f t="shared" si="725"/>
        <v>0</v>
      </c>
      <c r="G3481" s="38">
        <f t="shared" si="725"/>
        <v>0</v>
      </c>
      <c r="H3481" s="38">
        <f t="shared" si="725"/>
        <v>0</v>
      </c>
      <c r="I3481" s="38">
        <f t="shared" si="725"/>
        <v>0</v>
      </c>
      <c r="J3481" s="5">
        <v>0</v>
      </c>
      <c r="K3481" s="5">
        <v>0</v>
      </c>
      <c r="L3481" s="5">
        <v>0</v>
      </c>
    </row>
    <row r="3482" spans="1:12" ht="75" hidden="1">
      <c r="A3482" s="66"/>
      <c r="B3482" s="76"/>
      <c r="C3482" s="55"/>
      <c r="D3482" s="13" t="s">
        <v>159</v>
      </c>
      <c r="E3482" s="38">
        <f t="shared" si="725"/>
        <v>0</v>
      </c>
      <c r="F3482" s="38">
        <f t="shared" si="725"/>
        <v>0</v>
      </c>
      <c r="G3482" s="38">
        <f t="shared" si="725"/>
        <v>0</v>
      </c>
      <c r="H3482" s="38">
        <f t="shared" si="725"/>
        <v>0</v>
      </c>
      <c r="I3482" s="38">
        <f t="shared" si="725"/>
        <v>0</v>
      </c>
      <c r="J3482" s="5">
        <v>0</v>
      </c>
      <c r="K3482" s="5">
        <v>0</v>
      </c>
      <c r="L3482" s="5">
        <v>0</v>
      </c>
    </row>
    <row r="3483" spans="1:12" ht="56.25" hidden="1">
      <c r="A3483" s="66"/>
      <c r="B3483" s="76"/>
      <c r="C3483" s="55"/>
      <c r="D3483" s="13" t="s">
        <v>154</v>
      </c>
      <c r="E3483" s="38">
        <f t="shared" si="725"/>
        <v>0</v>
      </c>
      <c r="F3483" s="38">
        <f t="shared" si="725"/>
        <v>0</v>
      </c>
      <c r="G3483" s="38">
        <f t="shared" si="725"/>
        <v>0</v>
      </c>
      <c r="H3483" s="38">
        <f t="shared" si="725"/>
        <v>0</v>
      </c>
      <c r="I3483" s="38">
        <f t="shared" si="725"/>
        <v>0</v>
      </c>
      <c r="J3483" s="5">
        <v>0</v>
      </c>
      <c r="K3483" s="5">
        <v>0</v>
      </c>
      <c r="L3483" s="5">
        <v>0</v>
      </c>
    </row>
    <row r="3484" spans="1:12" hidden="1">
      <c r="A3484" s="66"/>
      <c r="B3484" s="76"/>
      <c r="C3484" s="55"/>
      <c r="D3484" s="12" t="s">
        <v>162</v>
      </c>
      <c r="E3484" s="38">
        <f t="shared" si="725"/>
        <v>0</v>
      </c>
      <c r="F3484" s="38" t="str">
        <f t="shared" si="725"/>
        <v>х</v>
      </c>
      <c r="G3484" s="38" t="str">
        <f t="shared" si="725"/>
        <v>х</v>
      </c>
      <c r="H3484" s="38" t="str">
        <f t="shared" si="725"/>
        <v>х</v>
      </c>
      <c r="I3484" s="38">
        <f t="shared" si="725"/>
        <v>0</v>
      </c>
      <c r="J3484" s="5">
        <v>0</v>
      </c>
      <c r="K3484" s="5" t="s">
        <v>166</v>
      </c>
      <c r="L3484" s="5" t="s">
        <v>166</v>
      </c>
    </row>
    <row r="3485" spans="1:12" ht="37.5" hidden="1">
      <c r="A3485" s="66"/>
      <c r="B3485" s="76"/>
      <c r="C3485" s="56"/>
      <c r="D3485" s="12" t="s">
        <v>163</v>
      </c>
      <c r="E3485" s="38">
        <f t="shared" si="725"/>
        <v>0</v>
      </c>
      <c r="F3485" s="38" t="str">
        <f t="shared" si="725"/>
        <v>х</v>
      </c>
      <c r="G3485" s="38" t="str">
        <f t="shared" si="725"/>
        <v>х</v>
      </c>
      <c r="H3485" s="38" t="str">
        <f t="shared" si="725"/>
        <v>х</v>
      </c>
      <c r="I3485" s="38">
        <f t="shared" si="725"/>
        <v>0</v>
      </c>
      <c r="J3485" s="5">
        <v>0</v>
      </c>
      <c r="K3485" s="5" t="s">
        <v>166</v>
      </c>
      <c r="L3485" s="5" t="s">
        <v>166</v>
      </c>
    </row>
    <row r="3486" spans="1:12" hidden="1">
      <c r="A3486" s="66"/>
      <c r="B3486" s="76"/>
      <c r="C3486" s="54" t="s">
        <v>187</v>
      </c>
      <c r="D3486" s="11" t="s">
        <v>1</v>
      </c>
      <c r="E3486" s="38">
        <f>E3487+E3489+E3491+E3493+E3494</f>
        <v>0</v>
      </c>
      <c r="F3486" s="38" t="s">
        <v>166</v>
      </c>
      <c r="G3486" s="38" t="s">
        <v>166</v>
      </c>
      <c r="H3486" s="38" t="s">
        <v>166</v>
      </c>
      <c r="I3486" s="38">
        <f>I3487+I3489+I3491+I3493+I3494</f>
        <v>0</v>
      </c>
      <c r="J3486" s="5">
        <v>0</v>
      </c>
      <c r="K3486" s="5" t="s">
        <v>166</v>
      </c>
      <c r="L3486" s="5" t="s">
        <v>166</v>
      </c>
    </row>
    <row r="3487" spans="1:12" hidden="1">
      <c r="A3487" s="66"/>
      <c r="B3487" s="76"/>
      <c r="C3487" s="55"/>
      <c r="D3487" s="12" t="s">
        <v>2</v>
      </c>
      <c r="E3487" s="38">
        <f>E3587</f>
        <v>0</v>
      </c>
      <c r="F3487" s="38">
        <f t="shared" ref="F3487:I3487" si="726">F3587</f>
        <v>0</v>
      </c>
      <c r="G3487" s="38">
        <f t="shared" si="726"/>
        <v>0</v>
      </c>
      <c r="H3487" s="38">
        <f t="shared" si="726"/>
        <v>0</v>
      </c>
      <c r="I3487" s="38">
        <f t="shared" si="726"/>
        <v>0</v>
      </c>
      <c r="J3487" s="5">
        <v>0</v>
      </c>
      <c r="K3487" s="5">
        <v>0</v>
      </c>
      <c r="L3487" s="5">
        <v>0</v>
      </c>
    </row>
    <row r="3488" spans="1:12" ht="37.5" hidden="1">
      <c r="A3488" s="66"/>
      <c r="B3488" s="76"/>
      <c r="C3488" s="55"/>
      <c r="D3488" s="12" t="s">
        <v>153</v>
      </c>
      <c r="E3488" s="38">
        <f t="shared" ref="E3488:I3494" si="727">E3588</f>
        <v>0</v>
      </c>
      <c r="F3488" s="38">
        <f t="shared" si="727"/>
        <v>0</v>
      </c>
      <c r="G3488" s="38">
        <f t="shared" si="727"/>
        <v>0</v>
      </c>
      <c r="H3488" s="38">
        <f t="shared" si="727"/>
        <v>0</v>
      </c>
      <c r="I3488" s="38">
        <f t="shared" si="727"/>
        <v>0</v>
      </c>
      <c r="J3488" s="5">
        <v>0</v>
      </c>
      <c r="K3488" s="5">
        <v>0</v>
      </c>
      <c r="L3488" s="5">
        <v>0</v>
      </c>
    </row>
    <row r="3489" spans="1:12" ht="37.5" hidden="1">
      <c r="A3489" s="66"/>
      <c r="B3489" s="76"/>
      <c r="C3489" s="55"/>
      <c r="D3489" s="12" t="s">
        <v>6</v>
      </c>
      <c r="E3489" s="38">
        <f t="shared" si="727"/>
        <v>0</v>
      </c>
      <c r="F3489" s="38">
        <f t="shared" si="727"/>
        <v>0</v>
      </c>
      <c r="G3489" s="38">
        <f t="shared" si="727"/>
        <v>0</v>
      </c>
      <c r="H3489" s="38">
        <f t="shared" si="727"/>
        <v>0</v>
      </c>
      <c r="I3489" s="38">
        <f t="shared" si="727"/>
        <v>0</v>
      </c>
      <c r="J3489" s="5">
        <v>0</v>
      </c>
      <c r="K3489" s="5">
        <v>0</v>
      </c>
      <c r="L3489" s="5">
        <v>0</v>
      </c>
    </row>
    <row r="3490" spans="1:12" ht="56.25" hidden="1">
      <c r="A3490" s="66"/>
      <c r="B3490" s="76"/>
      <c r="C3490" s="55"/>
      <c r="D3490" s="13" t="s">
        <v>154</v>
      </c>
      <c r="E3490" s="38">
        <f t="shared" si="727"/>
        <v>0</v>
      </c>
      <c r="F3490" s="38">
        <f t="shared" si="727"/>
        <v>0</v>
      </c>
      <c r="G3490" s="38">
        <f t="shared" si="727"/>
        <v>0</v>
      </c>
      <c r="H3490" s="38">
        <f t="shared" si="727"/>
        <v>0</v>
      </c>
      <c r="I3490" s="38">
        <f t="shared" si="727"/>
        <v>0</v>
      </c>
      <c r="J3490" s="5">
        <v>0</v>
      </c>
      <c r="K3490" s="5">
        <v>0</v>
      </c>
      <c r="L3490" s="5">
        <v>0</v>
      </c>
    </row>
    <row r="3491" spans="1:12" ht="75" hidden="1">
      <c r="A3491" s="66"/>
      <c r="B3491" s="76"/>
      <c r="C3491" s="55"/>
      <c r="D3491" s="13" t="s">
        <v>159</v>
      </c>
      <c r="E3491" s="38">
        <f t="shared" si="727"/>
        <v>0</v>
      </c>
      <c r="F3491" s="38">
        <f t="shared" si="727"/>
        <v>0</v>
      </c>
      <c r="G3491" s="38">
        <f t="shared" si="727"/>
        <v>0</v>
      </c>
      <c r="H3491" s="38">
        <f t="shared" si="727"/>
        <v>0</v>
      </c>
      <c r="I3491" s="38">
        <f t="shared" si="727"/>
        <v>0</v>
      </c>
      <c r="J3491" s="5">
        <v>0</v>
      </c>
      <c r="K3491" s="5">
        <v>0</v>
      </c>
      <c r="L3491" s="5">
        <v>0</v>
      </c>
    </row>
    <row r="3492" spans="1:12" ht="56.25" hidden="1">
      <c r="A3492" s="66"/>
      <c r="B3492" s="76"/>
      <c r="C3492" s="55"/>
      <c r="D3492" s="13" t="s">
        <v>154</v>
      </c>
      <c r="E3492" s="38">
        <f t="shared" si="727"/>
        <v>0</v>
      </c>
      <c r="F3492" s="38">
        <f t="shared" si="727"/>
        <v>0</v>
      </c>
      <c r="G3492" s="38">
        <f t="shared" si="727"/>
        <v>0</v>
      </c>
      <c r="H3492" s="38">
        <f t="shared" si="727"/>
        <v>0</v>
      </c>
      <c r="I3492" s="38">
        <f t="shared" si="727"/>
        <v>0</v>
      </c>
      <c r="J3492" s="5">
        <v>0</v>
      </c>
      <c r="K3492" s="5">
        <v>0</v>
      </c>
      <c r="L3492" s="5">
        <v>0</v>
      </c>
    </row>
    <row r="3493" spans="1:12" hidden="1">
      <c r="A3493" s="66"/>
      <c r="B3493" s="76"/>
      <c r="C3493" s="55"/>
      <c r="D3493" s="12" t="s">
        <v>162</v>
      </c>
      <c r="E3493" s="38">
        <f t="shared" si="727"/>
        <v>0</v>
      </c>
      <c r="F3493" s="38" t="str">
        <f t="shared" si="727"/>
        <v>х</v>
      </c>
      <c r="G3493" s="38" t="str">
        <f t="shared" si="727"/>
        <v>х</v>
      </c>
      <c r="H3493" s="38" t="str">
        <f t="shared" si="727"/>
        <v>х</v>
      </c>
      <c r="I3493" s="38">
        <f t="shared" si="727"/>
        <v>0</v>
      </c>
      <c r="J3493" s="5">
        <v>0</v>
      </c>
      <c r="K3493" s="5" t="s">
        <v>166</v>
      </c>
      <c r="L3493" s="5" t="s">
        <v>166</v>
      </c>
    </row>
    <row r="3494" spans="1:12" ht="37.5" hidden="1">
      <c r="A3494" s="67"/>
      <c r="B3494" s="77"/>
      <c r="C3494" s="56"/>
      <c r="D3494" s="12" t="s">
        <v>163</v>
      </c>
      <c r="E3494" s="38">
        <f t="shared" si="727"/>
        <v>0</v>
      </c>
      <c r="F3494" s="38" t="str">
        <f t="shared" si="727"/>
        <v>х</v>
      </c>
      <c r="G3494" s="38" t="str">
        <f t="shared" si="727"/>
        <v>х</v>
      </c>
      <c r="H3494" s="38" t="str">
        <f t="shared" si="727"/>
        <v>х</v>
      </c>
      <c r="I3494" s="38">
        <f t="shared" si="727"/>
        <v>0</v>
      </c>
      <c r="J3494" s="5">
        <v>0</v>
      </c>
      <c r="K3494" s="5" t="s">
        <v>166</v>
      </c>
      <c r="L3494" s="5" t="s">
        <v>166</v>
      </c>
    </row>
    <row r="3495" spans="1:12" hidden="1">
      <c r="A3495" s="71" t="s">
        <v>696</v>
      </c>
      <c r="B3495" s="68" t="s">
        <v>697</v>
      </c>
      <c r="C3495" s="54" t="s">
        <v>3</v>
      </c>
      <c r="D3495" s="11" t="s">
        <v>1</v>
      </c>
      <c r="E3495" s="38">
        <f>E3496+E3498+E3500+E3502+E3503</f>
        <v>0</v>
      </c>
      <c r="F3495" s="38" t="s">
        <v>166</v>
      </c>
      <c r="G3495" s="38" t="s">
        <v>166</v>
      </c>
      <c r="H3495" s="38" t="s">
        <v>166</v>
      </c>
      <c r="I3495" s="38">
        <f>I3496+I3498+I3500+I3502+I3503</f>
        <v>0</v>
      </c>
      <c r="J3495" s="5">
        <v>0</v>
      </c>
      <c r="K3495" s="5" t="s">
        <v>166</v>
      </c>
      <c r="L3495" s="5" t="s">
        <v>166</v>
      </c>
    </row>
    <row r="3496" spans="1:12" hidden="1">
      <c r="A3496" s="72"/>
      <c r="B3496" s="69"/>
      <c r="C3496" s="55"/>
      <c r="D3496" s="12" t="s">
        <v>2</v>
      </c>
      <c r="E3496" s="38">
        <v>0</v>
      </c>
      <c r="F3496" s="40"/>
      <c r="G3496" s="40"/>
      <c r="H3496" s="40"/>
      <c r="I3496" s="40"/>
      <c r="J3496" s="5">
        <v>0</v>
      </c>
      <c r="K3496" s="5">
        <v>0</v>
      </c>
      <c r="L3496" s="5">
        <v>0</v>
      </c>
    </row>
    <row r="3497" spans="1:12" ht="37.5" hidden="1">
      <c r="A3497" s="72"/>
      <c r="B3497" s="69"/>
      <c r="C3497" s="55"/>
      <c r="D3497" s="12" t="s">
        <v>153</v>
      </c>
      <c r="E3497" s="38"/>
      <c r="F3497" s="40"/>
      <c r="G3497" s="40"/>
      <c r="H3497" s="40"/>
      <c r="I3497" s="40"/>
      <c r="J3497" s="5">
        <v>0</v>
      </c>
      <c r="K3497" s="5">
        <v>0</v>
      </c>
      <c r="L3497" s="5">
        <v>0</v>
      </c>
    </row>
    <row r="3498" spans="1:12" ht="37.5" hidden="1">
      <c r="A3498" s="72"/>
      <c r="B3498" s="69"/>
      <c r="C3498" s="55"/>
      <c r="D3498" s="12" t="s">
        <v>6</v>
      </c>
      <c r="E3498" s="38">
        <v>0</v>
      </c>
      <c r="F3498" s="40"/>
      <c r="G3498" s="40"/>
      <c r="H3498" s="40"/>
      <c r="I3498" s="40"/>
      <c r="J3498" s="5">
        <v>0</v>
      </c>
      <c r="K3498" s="5">
        <v>0</v>
      </c>
      <c r="L3498" s="5">
        <v>0</v>
      </c>
    </row>
    <row r="3499" spans="1:12" ht="56.25" hidden="1">
      <c r="A3499" s="72"/>
      <c r="B3499" s="69"/>
      <c r="C3499" s="55"/>
      <c r="D3499" s="13" t="s">
        <v>154</v>
      </c>
      <c r="E3499" s="38"/>
      <c r="F3499" s="40"/>
      <c r="G3499" s="40"/>
      <c r="H3499" s="40"/>
      <c r="I3499" s="40"/>
      <c r="J3499" s="5">
        <v>0</v>
      </c>
      <c r="K3499" s="5">
        <v>0</v>
      </c>
      <c r="L3499" s="5">
        <v>0</v>
      </c>
    </row>
    <row r="3500" spans="1:12" ht="75" hidden="1">
      <c r="A3500" s="72"/>
      <c r="B3500" s="69"/>
      <c r="C3500" s="55"/>
      <c r="D3500" s="13" t="s">
        <v>159</v>
      </c>
      <c r="E3500" s="38">
        <v>0</v>
      </c>
      <c r="F3500" s="40"/>
      <c r="G3500" s="40"/>
      <c r="H3500" s="40"/>
      <c r="I3500" s="40"/>
      <c r="J3500" s="5">
        <v>0</v>
      </c>
      <c r="K3500" s="5">
        <v>0</v>
      </c>
      <c r="L3500" s="5">
        <v>0</v>
      </c>
    </row>
    <row r="3501" spans="1:12" ht="56.25" hidden="1">
      <c r="A3501" s="72"/>
      <c r="B3501" s="69"/>
      <c r="C3501" s="55"/>
      <c r="D3501" s="13" t="s">
        <v>154</v>
      </c>
      <c r="E3501" s="38"/>
      <c r="F3501" s="40"/>
      <c r="G3501" s="40"/>
      <c r="H3501" s="40"/>
      <c r="I3501" s="40"/>
      <c r="J3501" s="5">
        <v>0</v>
      </c>
      <c r="K3501" s="5">
        <v>0</v>
      </c>
      <c r="L3501" s="5">
        <v>0</v>
      </c>
    </row>
    <row r="3502" spans="1:12" hidden="1">
      <c r="A3502" s="72"/>
      <c r="B3502" s="69"/>
      <c r="C3502" s="55"/>
      <c r="D3502" s="12" t="s">
        <v>162</v>
      </c>
      <c r="E3502" s="38">
        <v>0</v>
      </c>
      <c r="F3502" s="40" t="s">
        <v>166</v>
      </c>
      <c r="G3502" s="40" t="s">
        <v>166</v>
      </c>
      <c r="H3502" s="40" t="s">
        <v>166</v>
      </c>
      <c r="I3502" s="40"/>
      <c r="J3502" s="5">
        <v>0</v>
      </c>
      <c r="K3502" s="5" t="s">
        <v>166</v>
      </c>
      <c r="L3502" s="5" t="s">
        <v>166</v>
      </c>
    </row>
    <row r="3503" spans="1:12" ht="37.5" hidden="1">
      <c r="A3503" s="73"/>
      <c r="B3503" s="70"/>
      <c r="C3503" s="56"/>
      <c r="D3503" s="12" t="s">
        <v>163</v>
      </c>
      <c r="E3503" s="38">
        <v>0</v>
      </c>
      <c r="F3503" s="40" t="s">
        <v>166</v>
      </c>
      <c r="G3503" s="40" t="s">
        <v>166</v>
      </c>
      <c r="H3503" s="40" t="s">
        <v>166</v>
      </c>
      <c r="I3503" s="40"/>
      <c r="J3503" s="5">
        <v>0</v>
      </c>
      <c r="K3503" s="5" t="s">
        <v>166</v>
      </c>
      <c r="L3503" s="5" t="s">
        <v>166</v>
      </c>
    </row>
    <row r="3504" spans="1:12">
      <c r="A3504" s="65" t="s">
        <v>698</v>
      </c>
      <c r="B3504" s="68" t="s">
        <v>699</v>
      </c>
      <c r="C3504" s="54" t="s">
        <v>3</v>
      </c>
      <c r="D3504" s="11" t="s">
        <v>1</v>
      </c>
      <c r="E3504" s="38">
        <f>E3505+E3507+E3509+E3511+E3512</f>
        <v>0</v>
      </c>
      <c r="F3504" s="38" t="s">
        <v>166</v>
      </c>
      <c r="G3504" s="38" t="s">
        <v>166</v>
      </c>
      <c r="H3504" s="38" t="s">
        <v>166</v>
      </c>
      <c r="I3504" s="38">
        <f>I3505+I3507+I3509+I3511+I3512</f>
        <v>0</v>
      </c>
      <c r="J3504" s="5">
        <v>0</v>
      </c>
      <c r="K3504" s="5" t="s">
        <v>166</v>
      </c>
      <c r="L3504" s="5" t="s">
        <v>166</v>
      </c>
    </row>
    <row r="3505" spans="1:12">
      <c r="A3505" s="66"/>
      <c r="B3505" s="69"/>
      <c r="C3505" s="55"/>
      <c r="D3505" s="12" t="s">
        <v>2</v>
      </c>
      <c r="E3505" s="38">
        <v>0</v>
      </c>
      <c r="F3505" s="38">
        <v>0</v>
      </c>
      <c r="G3505" s="38">
        <v>0</v>
      </c>
      <c r="H3505" s="38">
        <v>0</v>
      </c>
      <c r="I3505" s="38">
        <v>0</v>
      </c>
      <c r="J3505" s="5">
        <v>0</v>
      </c>
      <c r="K3505" s="5">
        <v>0</v>
      </c>
      <c r="L3505" s="5">
        <v>0</v>
      </c>
    </row>
    <row r="3506" spans="1:12" ht="37.5">
      <c r="A3506" s="66"/>
      <c r="B3506" s="69"/>
      <c r="C3506" s="55"/>
      <c r="D3506" s="12" t="s">
        <v>153</v>
      </c>
      <c r="E3506" s="38"/>
      <c r="F3506" s="38"/>
      <c r="G3506" s="38"/>
      <c r="H3506" s="38"/>
      <c r="I3506" s="38"/>
      <c r="J3506" s="5">
        <v>0</v>
      </c>
      <c r="K3506" s="5">
        <v>0</v>
      </c>
      <c r="L3506" s="5">
        <v>0</v>
      </c>
    </row>
    <row r="3507" spans="1:12" ht="37.5">
      <c r="A3507" s="66"/>
      <c r="B3507" s="69"/>
      <c r="C3507" s="55"/>
      <c r="D3507" s="12" t="s">
        <v>6</v>
      </c>
      <c r="E3507" s="38">
        <v>0</v>
      </c>
      <c r="F3507" s="38">
        <v>0</v>
      </c>
      <c r="G3507" s="38">
        <v>0</v>
      </c>
      <c r="H3507" s="38">
        <v>0</v>
      </c>
      <c r="I3507" s="38">
        <v>0</v>
      </c>
      <c r="J3507" s="5">
        <v>0</v>
      </c>
      <c r="K3507" s="5">
        <v>0</v>
      </c>
      <c r="L3507" s="5">
        <v>0</v>
      </c>
    </row>
    <row r="3508" spans="1:12" ht="56.25">
      <c r="A3508" s="66"/>
      <c r="B3508" s="69"/>
      <c r="C3508" s="55"/>
      <c r="D3508" s="13" t="s">
        <v>154</v>
      </c>
      <c r="E3508" s="38"/>
      <c r="F3508" s="38"/>
      <c r="G3508" s="38"/>
      <c r="H3508" s="38"/>
      <c r="I3508" s="38"/>
      <c r="J3508" s="5">
        <v>0</v>
      </c>
      <c r="K3508" s="5">
        <v>0</v>
      </c>
      <c r="L3508" s="5">
        <v>0</v>
      </c>
    </row>
    <row r="3509" spans="1:12" ht="75">
      <c r="A3509" s="66"/>
      <c r="B3509" s="69"/>
      <c r="C3509" s="55"/>
      <c r="D3509" s="13" t="s">
        <v>159</v>
      </c>
      <c r="E3509" s="38">
        <v>0</v>
      </c>
      <c r="F3509" s="38">
        <v>0</v>
      </c>
      <c r="G3509" s="38">
        <v>0</v>
      </c>
      <c r="H3509" s="38">
        <v>0</v>
      </c>
      <c r="I3509" s="38">
        <v>0</v>
      </c>
      <c r="J3509" s="5">
        <v>0</v>
      </c>
      <c r="K3509" s="5">
        <v>0</v>
      </c>
      <c r="L3509" s="5">
        <v>0</v>
      </c>
    </row>
    <row r="3510" spans="1:12" ht="56.25">
      <c r="A3510" s="66"/>
      <c r="B3510" s="69"/>
      <c r="C3510" s="55"/>
      <c r="D3510" s="13" t="s">
        <v>154</v>
      </c>
      <c r="E3510" s="38">
        <v>0</v>
      </c>
      <c r="F3510" s="38">
        <v>0</v>
      </c>
      <c r="G3510" s="38">
        <v>0</v>
      </c>
      <c r="H3510" s="38">
        <v>0</v>
      </c>
      <c r="I3510" s="38">
        <v>0</v>
      </c>
      <c r="J3510" s="5">
        <v>0</v>
      </c>
      <c r="K3510" s="5">
        <v>0</v>
      </c>
      <c r="L3510" s="5">
        <v>0</v>
      </c>
    </row>
    <row r="3511" spans="1:12">
      <c r="A3511" s="66"/>
      <c r="B3511" s="69"/>
      <c r="C3511" s="55"/>
      <c r="D3511" s="12" t="s">
        <v>162</v>
      </c>
      <c r="E3511" s="38">
        <v>0</v>
      </c>
      <c r="F3511" s="40" t="s">
        <v>166</v>
      </c>
      <c r="G3511" s="40" t="s">
        <v>166</v>
      </c>
      <c r="H3511" s="40" t="s">
        <v>166</v>
      </c>
      <c r="I3511" s="38">
        <v>0</v>
      </c>
      <c r="J3511" s="5">
        <v>0</v>
      </c>
      <c r="K3511" s="5" t="s">
        <v>166</v>
      </c>
      <c r="L3511" s="5" t="s">
        <v>166</v>
      </c>
    </row>
    <row r="3512" spans="1:12" ht="37.5">
      <c r="A3512" s="67"/>
      <c r="B3512" s="70"/>
      <c r="C3512" s="56"/>
      <c r="D3512" s="12" t="s">
        <v>163</v>
      </c>
      <c r="E3512" s="38">
        <v>0</v>
      </c>
      <c r="F3512" s="40" t="s">
        <v>166</v>
      </c>
      <c r="G3512" s="40" t="s">
        <v>166</v>
      </c>
      <c r="H3512" s="40" t="s">
        <v>166</v>
      </c>
      <c r="I3512" s="38">
        <v>0</v>
      </c>
      <c r="J3512" s="5">
        <v>0</v>
      </c>
      <c r="K3512" s="5" t="s">
        <v>166</v>
      </c>
      <c r="L3512" s="5" t="s">
        <v>166</v>
      </c>
    </row>
    <row r="3513" spans="1:12">
      <c r="A3513" s="65" t="s">
        <v>700</v>
      </c>
      <c r="B3513" s="68" t="s">
        <v>701</v>
      </c>
      <c r="C3513" s="54" t="s">
        <v>3</v>
      </c>
      <c r="D3513" s="11" t="s">
        <v>1</v>
      </c>
      <c r="E3513" s="38">
        <f>E3514+E3516+E3518+E3520+E3521</f>
        <v>0</v>
      </c>
      <c r="F3513" s="38" t="s">
        <v>166</v>
      </c>
      <c r="G3513" s="38" t="s">
        <v>166</v>
      </c>
      <c r="H3513" s="38" t="s">
        <v>166</v>
      </c>
      <c r="I3513" s="38">
        <f>I3514+I3516+I3518+I3520+I3521</f>
        <v>0</v>
      </c>
      <c r="J3513" s="5">
        <v>0</v>
      </c>
      <c r="K3513" s="5" t="s">
        <v>166</v>
      </c>
      <c r="L3513" s="5" t="s">
        <v>166</v>
      </c>
    </row>
    <row r="3514" spans="1:12">
      <c r="A3514" s="66"/>
      <c r="B3514" s="69"/>
      <c r="C3514" s="55"/>
      <c r="D3514" s="12" t="s">
        <v>2</v>
      </c>
      <c r="E3514" s="38">
        <v>0</v>
      </c>
      <c r="F3514" s="38">
        <v>0</v>
      </c>
      <c r="G3514" s="38">
        <v>0</v>
      </c>
      <c r="H3514" s="38">
        <v>0</v>
      </c>
      <c r="I3514" s="38">
        <v>0</v>
      </c>
      <c r="J3514" s="5">
        <v>0</v>
      </c>
      <c r="K3514" s="5">
        <v>0</v>
      </c>
      <c r="L3514" s="5">
        <v>0</v>
      </c>
    </row>
    <row r="3515" spans="1:12" ht="37.5">
      <c r="A3515" s="66"/>
      <c r="B3515" s="69"/>
      <c r="C3515" s="55"/>
      <c r="D3515" s="12" t="s">
        <v>153</v>
      </c>
      <c r="E3515" s="38"/>
      <c r="F3515" s="38"/>
      <c r="G3515" s="38"/>
      <c r="H3515" s="38"/>
      <c r="I3515" s="38"/>
      <c r="J3515" s="5">
        <v>0</v>
      </c>
      <c r="K3515" s="5">
        <v>0</v>
      </c>
      <c r="L3515" s="5">
        <v>0</v>
      </c>
    </row>
    <row r="3516" spans="1:12" ht="37.5">
      <c r="A3516" s="66"/>
      <c r="B3516" s="69"/>
      <c r="C3516" s="55"/>
      <c r="D3516" s="12" t="s">
        <v>6</v>
      </c>
      <c r="E3516" s="38">
        <v>0</v>
      </c>
      <c r="F3516" s="38">
        <v>0</v>
      </c>
      <c r="G3516" s="38">
        <v>0</v>
      </c>
      <c r="H3516" s="38">
        <v>0</v>
      </c>
      <c r="I3516" s="38">
        <v>0</v>
      </c>
      <c r="J3516" s="5">
        <v>0</v>
      </c>
      <c r="K3516" s="5">
        <v>0</v>
      </c>
      <c r="L3516" s="5">
        <v>0</v>
      </c>
    </row>
    <row r="3517" spans="1:12" ht="56.25">
      <c r="A3517" s="66"/>
      <c r="B3517" s="69"/>
      <c r="C3517" s="55"/>
      <c r="D3517" s="13" t="s">
        <v>154</v>
      </c>
      <c r="E3517" s="38"/>
      <c r="F3517" s="38"/>
      <c r="G3517" s="38"/>
      <c r="H3517" s="38"/>
      <c r="I3517" s="38"/>
      <c r="J3517" s="5">
        <v>0</v>
      </c>
      <c r="K3517" s="5">
        <v>0</v>
      </c>
      <c r="L3517" s="5">
        <v>0</v>
      </c>
    </row>
    <row r="3518" spans="1:12" ht="75">
      <c r="A3518" s="66"/>
      <c r="B3518" s="69"/>
      <c r="C3518" s="55"/>
      <c r="D3518" s="13" t="s">
        <v>159</v>
      </c>
      <c r="E3518" s="38">
        <v>0</v>
      </c>
      <c r="F3518" s="38">
        <v>0</v>
      </c>
      <c r="G3518" s="38">
        <v>0</v>
      </c>
      <c r="H3518" s="38">
        <v>0</v>
      </c>
      <c r="I3518" s="38">
        <v>0</v>
      </c>
      <c r="J3518" s="5">
        <v>0</v>
      </c>
      <c r="K3518" s="5">
        <v>0</v>
      </c>
      <c r="L3518" s="5">
        <v>0</v>
      </c>
    </row>
    <row r="3519" spans="1:12" ht="56.25">
      <c r="A3519" s="66"/>
      <c r="B3519" s="69"/>
      <c r="C3519" s="55"/>
      <c r="D3519" s="13" t="s">
        <v>154</v>
      </c>
      <c r="E3519" s="38">
        <v>0</v>
      </c>
      <c r="F3519" s="38">
        <v>0</v>
      </c>
      <c r="G3519" s="38">
        <v>0</v>
      </c>
      <c r="H3519" s="38">
        <v>0</v>
      </c>
      <c r="I3519" s="38">
        <v>0</v>
      </c>
      <c r="J3519" s="5">
        <v>0</v>
      </c>
      <c r="K3519" s="5">
        <v>0</v>
      </c>
      <c r="L3519" s="5">
        <v>0</v>
      </c>
    </row>
    <row r="3520" spans="1:12">
      <c r="A3520" s="66"/>
      <c r="B3520" s="69"/>
      <c r="C3520" s="55"/>
      <c r="D3520" s="12" t="s">
        <v>162</v>
      </c>
      <c r="E3520" s="38">
        <v>0</v>
      </c>
      <c r="F3520" s="40" t="s">
        <v>166</v>
      </c>
      <c r="G3520" s="40" t="s">
        <v>166</v>
      </c>
      <c r="H3520" s="40" t="s">
        <v>166</v>
      </c>
      <c r="I3520" s="38">
        <v>0</v>
      </c>
      <c r="J3520" s="5">
        <v>0</v>
      </c>
      <c r="K3520" s="5" t="s">
        <v>166</v>
      </c>
      <c r="L3520" s="5" t="s">
        <v>166</v>
      </c>
    </row>
    <row r="3521" spans="1:12" ht="37.5">
      <c r="A3521" s="67"/>
      <c r="B3521" s="70"/>
      <c r="C3521" s="56"/>
      <c r="D3521" s="12" t="s">
        <v>163</v>
      </c>
      <c r="E3521" s="38">
        <v>0</v>
      </c>
      <c r="F3521" s="40" t="s">
        <v>166</v>
      </c>
      <c r="G3521" s="40" t="s">
        <v>166</v>
      </c>
      <c r="H3521" s="40" t="s">
        <v>166</v>
      </c>
      <c r="I3521" s="38">
        <v>0</v>
      </c>
      <c r="J3521" s="5">
        <v>0</v>
      </c>
      <c r="K3521" s="5" t="s">
        <v>166</v>
      </c>
      <c r="L3521" s="5" t="s">
        <v>166</v>
      </c>
    </row>
    <row r="3522" spans="1:12">
      <c r="A3522" s="65" t="s">
        <v>702</v>
      </c>
      <c r="B3522" s="68" t="s">
        <v>703</v>
      </c>
      <c r="C3522" s="54" t="s">
        <v>3</v>
      </c>
      <c r="D3522" s="11" t="s">
        <v>1</v>
      </c>
      <c r="E3522" s="38">
        <f>E3523+E3525+E3527+E3529+E3530</f>
        <v>0</v>
      </c>
      <c r="F3522" s="38" t="s">
        <v>166</v>
      </c>
      <c r="G3522" s="38" t="s">
        <v>166</v>
      </c>
      <c r="H3522" s="38" t="s">
        <v>166</v>
      </c>
      <c r="I3522" s="38">
        <f>I3523+I3525+I3527+I3529+I3530</f>
        <v>0</v>
      </c>
      <c r="J3522" s="5">
        <v>0</v>
      </c>
      <c r="K3522" s="5" t="s">
        <v>166</v>
      </c>
      <c r="L3522" s="5" t="s">
        <v>166</v>
      </c>
    </row>
    <row r="3523" spans="1:12">
      <c r="A3523" s="66"/>
      <c r="B3523" s="69"/>
      <c r="C3523" s="55"/>
      <c r="D3523" s="12" t="s">
        <v>2</v>
      </c>
      <c r="E3523" s="38">
        <v>0</v>
      </c>
      <c r="F3523" s="38">
        <v>0</v>
      </c>
      <c r="G3523" s="38">
        <v>0</v>
      </c>
      <c r="H3523" s="38">
        <v>0</v>
      </c>
      <c r="I3523" s="38">
        <v>0</v>
      </c>
      <c r="J3523" s="5">
        <v>0</v>
      </c>
      <c r="K3523" s="5">
        <v>0</v>
      </c>
      <c r="L3523" s="5">
        <v>0</v>
      </c>
    </row>
    <row r="3524" spans="1:12" ht="37.5">
      <c r="A3524" s="66"/>
      <c r="B3524" s="69"/>
      <c r="C3524" s="55"/>
      <c r="D3524" s="12" t="s">
        <v>153</v>
      </c>
      <c r="E3524" s="38"/>
      <c r="F3524" s="38"/>
      <c r="G3524" s="38"/>
      <c r="H3524" s="38"/>
      <c r="I3524" s="38"/>
      <c r="J3524" s="5">
        <v>0</v>
      </c>
      <c r="K3524" s="5">
        <v>0</v>
      </c>
      <c r="L3524" s="5">
        <v>0</v>
      </c>
    </row>
    <row r="3525" spans="1:12" ht="37.5">
      <c r="A3525" s="66"/>
      <c r="B3525" s="69"/>
      <c r="C3525" s="55"/>
      <c r="D3525" s="12" t="s">
        <v>6</v>
      </c>
      <c r="E3525" s="38">
        <v>0</v>
      </c>
      <c r="F3525" s="38">
        <v>0</v>
      </c>
      <c r="G3525" s="38">
        <v>0</v>
      </c>
      <c r="H3525" s="38">
        <v>0</v>
      </c>
      <c r="I3525" s="38">
        <v>0</v>
      </c>
      <c r="J3525" s="5">
        <v>0</v>
      </c>
      <c r="K3525" s="5">
        <v>0</v>
      </c>
      <c r="L3525" s="5">
        <v>0</v>
      </c>
    </row>
    <row r="3526" spans="1:12" ht="56.25">
      <c r="A3526" s="66"/>
      <c r="B3526" s="69"/>
      <c r="C3526" s="55"/>
      <c r="D3526" s="13" t="s">
        <v>154</v>
      </c>
      <c r="E3526" s="38"/>
      <c r="F3526" s="38"/>
      <c r="G3526" s="38"/>
      <c r="H3526" s="38"/>
      <c r="I3526" s="38"/>
      <c r="J3526" s="5">
        <v>0</v>
      </c>
      <c r="K3526" s="5">
        <v>0</v>
      </c>
      <c r="L3526" s="5">
        <v>0</v>
      </c>
    </row>
    <row r="3527" spans="1:12" ht="75">
      <c r="A3527" s="66"/>
      <c r="B3527" s="69"/>
      <c r="C3527" s="55"/>
      <c r="D3527" s="13" t="s">
        <v>159</v>
      </c>
      <c r="E3527" s="38">
        <v>0</v>
      </c>
      <c r="F3527" s="38">
        <v>0</v>
      </c>
      <c r="G3527" s="38">
        <v>0</v>
      </c>
      <c r="H3527" s="38">
        <v>0</v>
      </c>
      <c r="I3527" s="38">
        <v>0</v>
      </c>
      <c r="J3527" s="5">
        <v>0</v>
      </c>
      <c r="K3527" s="5">
        <v>0</v>
      </c>
      <c r="L3527" s="5">
        <v>0</v>
      </c>
    </row>
    <row r="3528" spans="1:12" ht="56.25">
      <c r="A3528" s="66"/>
      <c r="B3528" s="69"/>
      <c r="C3528" s="55"/>
      <c r="D3528" s="13" t="s">
        <v>154</v>
      </c>
      <c r="E3528" s="38">
        <v>0</v>
      </c>
      <c r="F3528" s="38">
        <v>0</v>
      </c>
      <c r="G3528" s="38">
        <v>0</v>
      </c>
      <c r="H3528" s="38">
        <v>0</v>
      </c>
      <c r="I3528" s="38">
        <v>0</v>
      </c>
      <c r="J3528" s="5">
        <v>0</v>
      </c>
      <c r="K3528" s="5">
        <v>0</v>
      </c>
      <c r="L3528" s="5">
        <v>0</v>
      </c>
    </row>
    <row r="3529" spans="1:12">
      <c r="A3529" s="66"/>
      <c r="B3529" s="69"/>
      <c r="C3529" s="55"/>
      <c r="D3529" s="12" t="s">
        <v>162</v>
      </c>
      <c r="E3529" s="38">
        <v>0</v>
      </c>
      <c r="F3529" s="40" t="s">
        <v>166</v>
      </c>
      <c r="G3529" s="40" t="s">
        <v>166</v>
      </c>
      <c r="H3529" s="40" t="s">
        <v>166</v>
      </c>
      <c r="I3529" s="38">
        <v>0</v>
      </c>
      <c r="J3529" s="5">
        <v>0</v>
      </c>
      <c r="K3529" s="5" t="s">
        <v>166</v>
      </c>
      <c r="L3529" s="5" t="s">
        <v>166</v>
      </c>
    </row>
    <row r="3530" spans="1:12" ht="37.5">
      <c r="A3530" s="67"/>
      <c r="B3530" s="70"/>
      <c r="C3530" s="56"/>
      <c r="D3530" s="12" t="s">
        <v>163</v>
      </c>
      <c r="E3530" s="38">
        <v>0</v>
      </c>
      <c r="F3530" s="40" t="s">
        <v>166</v>
      </c>
      <c r="G3530" s="40" t="s">
        <v>166</v>
      </c>
      <c r="H3530" s="40" t="s">
        <v>166</v>
      </c>
      <c r="I3530" s="38">
        <v>0</v>
      </c>
      <c r="J3530" s="5">
        <v>0</v>
      </c>
      <c r="K3530" s="5" t="s">
        <v>166</v>
      </c>
      <c r="L3530" s="5" t="s">
        <v>166</v>
      </c>
    </row>
    <row r="3531" spans="1:12">
      <c r="A3531" s="65" t="s">
        <v>704</v>
      </c>
      <c r="B3531" s="68" t="s">
        <v>705</v>
      </c>
      <c r="C3531" s="54" t="s">
        <v>3</v>
      </c>
      <c r="D3531" s="11" t="s">
        <v>1</v>
      </c>
      <c r="E3531" s="38">
        <f>E3532+E3534+E3536+E3538+E3539</f>
        <v>0</v>
      </c>
      <c r="F3531" s="38" t="s">
        <v>166</v>
      </c>
      <c r="G3531" s="38" t="s">
        <v>166</v>
      </c>
      <c r="H3531" s="38" t="s">
        <v>166</v>
      </c>
      <c r="I3531" s="38">
        <f>I3532+I3534+I3536+I3538+I3539</f>
        <v>0</v>
      </c>
      <c r="J3531" s="5">
        <v>0</v>
      </c>
      <c r="K3531" s="5" t="s">
        <v>166</v>
      </c>
      <c r="L3531" s="5" t="s">
        <v>166</v>
      </c>
    </row>
    <row r="3532" spans="1:12">
      <c r="A3532" s="66"/>
      <c r="B3532" s="69"/>
      <c r="C3532" s="55"/>
      <c r="D3532" s="12" t="s">
        <v>2</v>
      </c>
      <c r="E3532" s="38">
        <v>0</v>
      </c>
      <c r="F3532" s="38">
        <v>0</v>
      </c>
      <c r="G3532" s="38">
        <v>0</v>
      </c>
      <c r="H3532" s="38">
        <v>0</v>
      </c>
      <c r="I3532" s="38">
        <v>0</v>
      </c>
      <c r="J3532" s="5">
        <v>0</v>
      </c>
      <c r="K3532" s="5">
        <v>0</v>
      </c>
      <c r="L3532" s="5">
        <v>0</v>
      </c>
    </row>
    <row r="3533" spans="1:12" ht="37.5">
      <c r="A3533" s="66"/>
      <c r="B3533" s="69"/>
      <c r="C3533" s="55"/>
      <c r="D3533" s="12" t="s">
        <v>153</v>
      </c>
      <c r="E3533" s="38"/>
      <c r="F3533" s="38"/>
      <c r="G3533" s="38"/>
      <c r="H3533" s="38"/>
      <c r="I3533" s="38"/>
      <c r="J3533" s="5">
        <v>0</v>
      </c>
      <c r="K3533" s="5">
        <v>0</v>
      </c>
      <c r="L3533" s="5">
        <v>0</v>
      </c>
    </row>
    <row r="3534" spans="1:12" ht="37.5">
      <c r="A3534" s="66"/>
      <c r="B3534" s="69"/>
      <c r="C3534" s="55"/>
      <c r="D3534" s="12" t="s">
        <v>6</v>
      </c>
      <c r="E3534" s="38">
        <v>0</v>
      </c>
      <c r="F3534" s="38">
        <v>0</v>
      </c>
      <c r="G3534" s="38">
        <v>0</v>
      </c>
      <c r="H3534" s="38">
        <v>0</v>
      </c>
      <c r="I3534" s="38">
        <v>0</v>
      </c>
      <c r="J3534" s="5">
        <v>0</v>
      </c>
      <c r="K3534" s="5">
        <v>0</v>
      </c>
      <c r="L3534" s="5">
        <v>0</v>
      </c>
    </row>
    <row r="3535" spans="1:12" ht="56.25">
      <c r="A3535" s="66"/>
      <c r="B3535" s="69"/>
      <c r="C3535" s="55"/>
      <c r="D3535" s="13" t="s">
        <v>154</v>
      </c>
      <c r="E3535" s="38"/>
      <c r="F3535" s="38"/>
      <c r="G3535" s="38"/>
      <c r="H3535" s="38"/>
      <c r="I3535" s="38"/>
      <c r="J3535" s="5">
        <v>0</v>
      </c>
      <c r="K3535" s="5">
        <v>0</v>
      </c>
      <c r="L3535" s="5">
        <v>0</v>
      </c>
    </row>
    <row r="3536" spans="1:12" ht="75">
      <c r="A3536" s="66"/>
      <c r="B3536" s="69"/>
      <c r="C3536" s="55"/>
      <c r="D3536" s="13" t="s">
        <v>159</v>
      </c>
      <c r="E3536" s="38">
        <v>0</v>
      </c>
      <c r="F3536" s="38">
        <v>0</v>
      </c>
      <c r="G3536" s="38">
        <v>0</v>
      </c>
      <c r="H3536" s="38">
        <v>0</v>
      </c>
      <c r="I3536" s="38">
        <v>0</v>
      </c>
      <c r="J3536" s="5">
        <v>0</v>
      </c>
      <c r="K3536" s="5">
        <v>0</v>
      </c>
      <c r="L3536" s="5">
        <v>0</v>
      </c>
    </row>
    <row r="3537" spans="1:12" ht="56.25">
      <c r="A3537" s="66"/>
      <c r="B3537" s="69"/>
      <c r="C3537" s="55"/>
      <c r="D3537" s="13" t="s">
        <v>154</v>
      </c>
      <c r="E3537" s="38">
        <v>0</v>
      </c>
      <c r="F3537" s="38">
        <v>0</v>
      </c>
      <c r="G3537" s="38">
        <v>0</v>
      </c>
      <c r="H3537" s="38">
        <v>0</v>
      </c>
      <c r="I3537" s="38">
        <v>0</v>
      </c>
      <c r="J3537" s="5">
        <v>0</v>
      </c>
      <c r="K3537" s="5">
        <v>0</v>
      </c>
      <c r="L3537" s="5">
        <v>0</v>
      </c>
    </row>
    <row r="3538" spans="1:12">
      <c r="A3538" s="66"/>
      <c r="B3538" s="69"/>
      <c r="C3538" s="55"/>
      <c r="D3538" s="12" t="s">
        <v>162</v>
      </c>
      <c r="E3538" s="38">
        <v>0</v>
      </c>
      <c r="F3538" s="40" t="s">
        <v>166</v>
      </c>
      <c r="G3538" s="40" t="s">
        <v>166</v>
      </c>
      <c r="H3538" s="40" t="s">
        <v>166</v>
      </c>
      <c r="I3538" s="38">
        <v>0</v>
      </c>
      <c r="J3538" s="5">
        <v>0</v>
      </c>
      <c r="K3538" s="5" t="s">
        <v>166</v>
      </c>
      <c r="L3538" s="5" t="s">
        <v>166</v>
      </c>
    </row>
    <row r="3539" spans="1:12" ht="37.5">
      <c r="A3539" s="67"/>
      <c r="B3539" s="70"/>
      <c r="C3539" s="56"/>
      <c r="D3539" s="12" t="s">
        <v>163</v>
      </c>
      <c r="E3539" s="38">
        <v>0</v>
      </c>
      <c r="F3539" s="40" t="s">
        <v>166</v>
      </c>
      <c r="G3539" s="40" t="s">
        <v>166</v>
      </c>
      <c r="H3539" s="40" t="s">
        <v>166</v>
      </c>
      <c r="I3539" s="38">
        <v>0</v>
      </c>
      <c r="J3539" s="5">
        <v>0</v>
      </c>
      <c r="K3539" s="5" t="s">
        <v>166</v>
      </c>
      <c r="L3539" s="5" t="s">
        <v>166</v>
      </c>
    </row>
    <row r="3540" spans="1:12" hidden="1">
      <c r="A3540" s="65" t="s">
        <v>706</v>
      </c>
      <c r="B3540" s="68" t="s">
        <v>707</v>
      </c>
      <c r="C3540" s="54" t="s">
        <v>3</v>
      </c>
      <c r="D3540" s="11" t="s">
        <v>1</v>
      </c>
      <c r="E3540" s="38">
        <f>E3541+E3543+E3545+E3547+E3548</f>
        <v>0</v>
      </c>
      <c r="F3540" s="38" t="s">
        <v>166</v>
      </c>
      <c r="G3540" s="38" t="s">
        <v>166</v>
      </c>
      <c r="H3540" s="38" t="s">
        <v>166</v>
      </c>
      <c r="I3540" s="38">
        <f>I3541+I3543+I3545+I3547+I3548</f>
        <v>0</v>
      </c>
      <c r="J3540" s="5">
        <v>0</v>
      </c>
      <c r="K3540" s="5" t="s">
        <v>166</v>
      </c>
      <c r="L3540" s="5" t="s">
        <v>166</v>
      </c>
    </row>
    <row r="3541" spans="1:12" hidden="1">
      <c r="A3541" s="66"/>
      <c r="B3541" s="69"/>
      <c r="C3541" s="55"/>
      <c r="D3541" s="12" t="s">
        <v>2</v>
      </c>
      <c r="E3541" s="38">
        <v>0</v>
      </c>
      <c r="F3541" s="40"/>
      <c r="G3541" s="40"/>
      <c r="H3541" s="40"/>
      <c r="I3541" s="40"/>
      <c r="J3541" s="5">
        <v>0</v>
      </c>
      <c r="K3541" s="5">
        <v>0</v>
      </c>
      <c r="L3541" s="5">
        <v>0</v>
      </c>
    </row>
    <row r="3542" spans="1:12" ht="37.5" hidden="1">
      <c r="A3542" s="66"/>
      <c r="B3542" s="69"/>
      <c r="C3542" s="55"/>
      <c r="D3542" s="12" t="s">
        <v>153</v>
      </c>
      <c r="E3542" s="38"/>
      <c r="F3542" s="40"/>
      <c r="G3542" s="40"/>
      <c r="H3542" s="40"/>
      <c r="I3542" s="40"/>
      <c r="J3542" s="5">
        <v>0</v>
      </c>
      <c r="K3542" s="5">
        <v>0</v>
      </c>
      <c r="L3542" s="5">
        <v>0</v>
      </c>
    </row>
    <row r="3543" spans="1:12" ht="37.5" hidden="1">
      <c r="A3543" s="66"/>
      <c r="B3543" s="69"/>
      <c r="C3543" s="55"/>
      <c r="D3543" s="12" t="s">
        <v>6</v>
      </c>
      <c r="E3543" s="38">
        <v>0</v>
      </c>
      <c r="F3543" s="40"/>
      <c r="G3543" s="40"/>
      <c r="H3543" s="40"/>
      <c r="I3543" s="40"/>
      <c r="J3543" s="5">
        <v>0</v>
      </c>
      <c r="K3543" s="5">
        <v>0</v>
      </c>
      <c r="L3543" s="5">
        <v>0</v>
      </c>
    </row>
    <row r="3544" spans="1:12" ht="56.25" hidden="1">
      <c r="A3544" s="66"/>
      <c r="B3544" s="69"/>
      <c r="C3544" s="55"/>
      <c r="D3544" s="13" t="s">
        <v>154</v>
      </c>
      <c r="E3544" s="38"/>
      <c r="F3544" s="40"/>
      <c r="G3544" s="40"/>
      <c r="H3544" s="40"/>
      <c r="I3544" s="40"/>
      <c r="J3544" s="5">
        <v>0</v>
      </c>
      <c r="K3544" s="5">
        <v>0</v>
      </c>
      <c r="L3544" s="5">
        <v>0</v>
      </c>
    </row>
    <row r="3545" spans="1:12" ht="75" hidden="1">
      <c r="A3545" s="66"/>
      <c r="B3545" s="69"/>
      <c r="C3545" s="55"/>
      <c r="D3545" s="13" t="s">
        <v>159</v>
      </c>
      <c r="E3545" s="38">
        <v>0</v>
      </c>
      <c r="F3545" s="40"/>
      <c r="G3545" s="40"/>
      <c r="H3545" s="40"/>
      <c r="I3545" s="40"/>
      <c r="J3545" s="5">
        <v>0</v>
      </c>
      <c r="K3545" s="5">
        <v>0</v>
      </c>
      <c r="L3545" s="5">
        <v>0</v>
      </c>
    </row>
    <row r="3546" spans="1:12" ht="56.25" hidden="1">
      <c r="A3546" s="66"/>
      <c r="B3546" s="69"/>
      <c r="C3546" s="55"/>
      <c r="D3546" s="13" t="s">
        <v>154</v>
      </c>
      <c r="E3546" s="38"/>
      <c r="F3546" s="40"/>
      <c r="G3546" s="40"/>
      <c r="H3546" s="40"/>
      <c r="I3546" s="40"/>
      <c r="J3546" s="5">
        <v>0</v>
      </c>
      <c r="K3546" s="5">
        <v>0</v>
      </c>
      <c r="L3546" s="5">
        <v>0</v>
      </c>
    </row>
    <row r="3547" spans="1:12" hidden="1">
      <c r="A3547" s="66"/>
      <c r="B3547" s="69"/>
      <c r="C3547" s="55"/>
      <c r="D3547" s="12" t="s">
        <v>162</v>
      </c>
      <c r="E3547" s="38">
        <v>0</v>
      </c>
      <c r="F3547" s="40" t="s">
        <v>166</v>
      </c>
      <c r="G3547" s="40" t="s">
        <v>166</v>
      </c>
      <c r="H3547" s="40" t="s">
        <v>166</v>
      </c>
      <c r="I3547" s="40"/>
      <c r="J3547" s="5">
        <v>0</v>
      </c>
      <c r="K3547" s="5" t="s">
        <v>166</v>
      </c>
      <c r="L3547" s="5" t="s">
        <v>166</v>
      </c>
    </row>
    <row r="3548" spans="1:12" ht="37.5" hidden="1">
      <c r="A3548" s="67"/>
      <c r="B3548" s="70"/>
      <c r="C3548" s="56"/>
      <c r="D3548" s="12" t="s">
        <v>163</v>
      </c>
      <c r="E3548" s="38">
        <v>0</v>
      </c>
      <c r="F3548" s="40" t="s">
        <v>166</v>
      </c>
      <c r="G3548" s="40" t="s">
        <v>166</v>
      </c>
      <c r="H3548" s="40" t="s">
        <v>166</v>
      </c>
      <c r="I3548" s="40"/>
      <c r="J3548" s="5">
        <v>0</v>
      </c>
      <c r="K3548" s="5" t="s">
        <v>166</v>
      </c>
      <c r="L3548" s="5" t="s">
        <v>166</v>
      </c>
    </row>
    <row r="3549" spans="1:12" hidden="1">
      <c r="A3549" s="65" t="s">
        <v>708</v>
      </c>
      <c r="B3549" s="68" t="s">
        <v>709</v>
      </c>
      <c r="C3549" s="54"/>
      <c r="D3549" s="11" t="s">
        <v>1</v>
      </c>
      <c r="E3549" s="38">
        <f>E3550+E3552+E3554+E3556+E3557</f>
        <v>0</v>
      </c>
      <c r="F3549" s="38" t="s">
        <v>166</v>
      </c>
      <c r="G3549" s="38" t="s">
        <v>166</v>
      </c>
      <c r="H3549" s="38" t="s">
        <v>166</v>
      </c>
      <c r="I3549" s="38">
        <f>I3550+I3552+I3554+I3556+I3557</f>
        <v>0</v>
      </c>
      <c r="J3549" s="5">
        <v>0</v>
      </c>
      <c r="K3549" s="5" t="s">
        <v>166</v>
      </c>
      <c r="L3549" s="5" t="s">
        <v>166</v>
      </c>
    </row>
    <row r="3550" spans="1:12" hidden="1">
      <c r="A3550" s="66"/>
      <c r="B3550" s="69"/>
      <c r="C3550" s="55"/>
      <c r="D3550" s="12" t="s">
        <v>2</v>
      </c>
      <c r="E3550" s="38">
        <f>E3560+E3569+E3578+E3587</f>
        <v>0</v>
      </c>
      <c r="F3550" s="38">
        <f t="shared" ref="F3550:I3550" si="728">F3560+F3569+F3578+F3587</f>
        <v>0</v>
      </c>
      <c r="G3550" s="38">
        <f t="shared" si="728"/>
        <v>0</v>
      </c>
      <c r="H3550" s="38">
        <f t="shared" si="728"/>
        <v>0</v>
      </c>
      <c r="I3550" s="38">
        <f t="shared" si="728"/>
        <v>0</v>
      </c>
      <c r="J3550" s="5">
        <v>0</v>
      </c>
      <c r="K3550" s="5">
        <v>0</v>
      </c>
      <c r="L3550" s="5">
        <v>0</v>
      </c>
    </row>
    <row r="3551" spans="1:12" ht="37.5" hidden="1">
      <c r="A3551" s="66"/>
      <c r="B3551" s="69"/>
      <c r="C3551" s="55"/>
      <c r="D3551" s="12" t="s">
        <v>153</v>
      </c>
      <c r="E3551" s="38">
        <f t="shared" ref="E3551:I3557" si="729">E3561+E3570+E3579+E3588</f>
        <v>0</v>
      </c>
      <c r="F3551" s="38">
        <f t="shared" si="729"/>
        <v>0</v>
      </c>
      <c r="G3551" s="38">
        <f t="shared" si="729"/>
        <v>0</v>
      </c>
      <c r="H3551" s="38">
        <f t="shared" si="729"/>
        <v>0</v>
      </c>
      <c r="I3551" s="38">
        <f t="shared" si="729"/>
        <v>0</v>
      </c>
      <c r="J3551" s="5">
        <v>0</v>
      </c>
      <c r="K3551" s="5">
        <v>0</v>
      </c>
      <c r="L3551" s="5">
        <v>0</v>
      </c>
    </row>
    <row r="3552" spans="1:12" ht="37.5" hidden="1">
      <c r="A3552" s="66"/>
      <c r="B3552" s="69"/>
      <c r="C3552" s="55"/>
      <c r="D3552" s="12" t="s">
        <v>6</v>
      </c>
      <c r="E3552" s="38">
        <f t="shared" si="729"/>
        <v>0</v>
      </c>
      <c r="F3552" s="38">
        <f t="shared" si="729"/>
        <v>0</v>
      </c>
      <c r="G3552" s="38">
        <f t="shared" si="729"/>
        <v>0</v>
      </c>
      <c r="H3552" s="38">
        <f t="shared" si="729"/>
        <v>0</v>
      </c>
      <c r="I3552" s="38">
        <f t="shared" si="729"/>
        <v>0</v>
      </c>
      <c r="J3552" s="5">
        <v>0</v>
      </c>
      <c r="K3552" s="5">
        <v>0</v>
      </c>
      <c r="L3552" s="5">
        <v>0</v>
      </c>
    </row>
    <row r="3553" spans="1:12" ht="56.25" hidden="1">
      <c r="A3553" s="66"/>
      <c r="B3553" s="69"/>
      <c r="C3553" s="55"/>
      <c r="D3553" s="13" t="s">
        <v>154</v>
      </c>
      <c r="E3553" s="38">
        <f t="shared" si="729"/>
        <v>0</v>
      </c>
      <c r="F3553" s="38">
        <f t="shared" si="729"/>
        <v>0</v>
      </c>
      <c r="G3553" s="38">
        <f t="shared" si="729"/>
        <v>0</v>
      </c>
      <c r="H3553" s="38">
        <f t="shared" si="729"/>
        <v>0</v>
      </c>
      <c r="I3553" s="38">
        <f t="shared" si="729"/>
        <v>0</v>
      </c>
      <c r="J3553" s="5">
        <v>0</v>
      </c>
      <c r="K3553" s="5">
        <v>0</v>
      </c>
      <c r="L3553" s="5">
        <v>0</v>
      </c>
    </row>
    <row r="3554" spans="1:12" ht="75" hidden="1">
      <c r="A3554" s="66"/>
      <c r="B3554" s="69"/>
      <c r="C3554" s="55"/>
      <c r="D3554" s="13" t="s">
        <v>159</v>
      </c>
      <c r="E3554" s="38">
        <f t="shared" si="729"/>
        <v>0</v>
      </c>
      <c r="F3554" s="38">
        <f t="shared" si="729"/>
        <v>0</v>
      </c>
      <c r="G3554" s="38">
        <f t="shared" si="729"/>
        <v>0</v>
      </c>
      <c r="H3554" s="38">
        <f t="shared" si="729"/>
        <v>0</v>
      </c>
      <c r="I3554" s="38">
        <f t="shared" si="729"/>
        <v>0</v>
      </c>
      <c r="J3554" s="5">
        <v>0</v>
      </c>
      <c r="K3554" s="5">
        <v>0</v>
      </c>
      <c r="L3554" s="5">
        <v>0</v>
      </c>
    </row>
    <row r="3555" spans="1:12" ht="56.25" hidden="1">
      <c r="A3555" s="66"/>
      <c r="B3555" s="69"/>
      <c r="C3555" s="55"/>
      <c r="D3555" s="13" t="s">
        <v>154</v>
      </c>
      <c r="E3555" s="38">
        <f t="shared" si="729"/>
        <v>0</v>
      </c>
      <c r="F3555" s="38">
        <f t="shared" si="729"/>
        <v>0</v>
      </c>
      <c r="G3555" s="38">
        <f t="shared" si="729"/>
        <v>0</v>
      </c>
      <c r="H3555" s="38">
        <f t="shared" si="729"/>
        <v>0</v>
      </c>
      <c r="I3555" s="38">
        <f t="shared" si="729"/>
        <v>0</v>
      </c>
      <c r="J3555" s="5">
        <v>0</v>
      </c>
      <c r="K3555" s="5">
        <v>0</v>
      </c>
      <c r="L3555" s="5">
        <v>0</v>
      </c>
    </row>
    <row r="3556" spans="1:12" hidden="1">
      <c r="A3556" s="66"/>
      <c r="B3556" s="69"/>
      <c r="C3556" s="55"/>
      <c r="D3556" s="12" t="s">
        <v>162</v>
      </c>
      <c r="E3556" s="38">
        <f t="shared" si="729"/>
        <v>0</v>
      </c>
      <c r="F3556" s="40" t="s">
        <v>166</v>
      </c>
      <c r="G3556" s="40" t="s">
        <v>166</v>
      </c>
      <c r="H3556" s="40" t="s">
        <v>166</v>
      </c>
      <c r="I3556" s="38">
        <f t="shared" si="729"/>
        <v>0</v>
      </c>
      <c r="J3556" s="5">
        <v>0</v>
      </c>
      <c r="K3556" s="5" t="s">
        <v>166</v>
      </c>
      <c r="L3556" s="5" t="s">
        <v>166</v>
      </c>
    </row>
    <row r="3557" spans="1:12" ht="37.5" hidden="1">
      <c r="A3557" s="66"/>
      <c r="B3557" s="69"/>
      <c r="C3557" s="56"/>
      <c r="D3557" s="12" t="s">
        <v>163</v>
      </c>
      <c r="E3557" s="38">
        <f t="shared" si="729"/>
        <v>0</v>
      </c>
      <c r="F3557" s="40" t="s">
        <v>166</v>
      </c>
      <c r="G3557" s="40" t="s">
        <v>166</v>
      </c>
      <c r="H3557" s="40" t="s">
        <v>166</v>
      </c>
      <c r="I3557" s="38">
        <f t="shared" si="729"/>
        <v>0</v>
      </c>
      <c r="J3557" s="5">
        <v>0</v>
      </c>
      <c r="K3557" s="5" t="s">
        <v>166</v>
      </c>
      <c r="L3557" s="5" t="s">
        <v>166</v>
      </c>
    </row>
    <row r="3558" spans="1:12" hidden="1">
      <c r="A3558" s="66"/>
      <c r="B3558" s="69"/>
      <c r="C3558" s="23" t="s">
        <v>160</v>
      </c>
      <c r="D3558" s="12"/>
      <c r="E3558" s="38"/>
      <c r="F3558" s="40"/>
      <c r="G3558" s="40"/>
      <c r="H3558" s="40"/>
      <c r="I3558" s="40"/>
      <c r="J3558" s="32"/>
      <c r="K3558" s="32"/>
      <c r="L3558" s="32"/>
    </row>
    <row r="3559" spans="1:12" hidden="1">
      <c r="A3559" s="66"/>
      <c r="B3559" s="69"/>
      <c r="C3559" s="54" t="s">
        <v>695</v>
      </c>
      <c r="D3559" s="11" t="s">
        <v>1</v>
      </c>
      <c r="E3559" s="38">
        <f>E3560+E3562+E3564+E3566+E3567</f>
        <v>0</v>
      </c>
      <c r="F3559" s="38" t="s">
        <v>166</v>
      </c>
      <c r="G3559" s="38" t="s">
        <v>166</v>
      </c>
      <c r="H3559" s="38" t="s">
        <v>166</v>
      </c>
      <c r="I3559" s="38">
        <f>I3560+I3562+I3564+I3566+I3567</f>
        <v>0</v>
      </c>
      <c r="J3559" s="5">
        <v>0</v>
      </c>
      <c r="K3559" s="5" t="s">
        <v>166</v>
      </c>
      <c r="L3559" s="5" t="s">
        <v>166</v>
      </c>
    </row>
    <row r="3560" spans="1:12" hidden="1">
      <c r="A3560" s="66"/>
      <c r="B3560" s="69"/>
      <c r="C3560" s="55"/>
      <c r="D3560" s="12" t="s">
        <v>2</v>
      </c>
      <c r="E3560" s="38">
        <v>0</v>
      </c>
      <c r="F3560" s="40"/>
      <c r="G3560" s="40"/>
      <c r="H3560" s="40"/>
      <c r="I3560" s="40"/>
      <c r="J3560" s="5">
        <v>0</v>
      </c>
      <c r="K3560" s="5">
        <v>0</v>
      </c>
      <c r="L3560" s="5">
        <v>0</v>
      </c>
    </row>
    <row r="3561" spans="1:12" ht="37.5" hidden="1">
      <c r="A3561" s="66"/>
      <c r="B3561" s="69"/>
      <c r="C3561" s="55"/>
      <c r="D3561" s="12" t="s">
        <v>153</v>
      </c>
      <c r="E3561" s="38"/>
      <c r="F3561" s="40"/>
      <c r="G3561" s="40"/>
      <c r="H3561" s="40"/>
      <c r="I3561" s="40"/>
      <c r="J3561" s="5">
        <v>0</v>
      </c>
      <c r="K3561" s="5">
        <v>0</v>
      </c>
      <c r="L3561" s="5">
        <v>0</v>
      </c>
    </row>
    <row r="3562" spans="1:12" ht="37.5" hidden="1">
      <c r="A3562" s="66"/>
      <c r="B3562" s="69"/>
      <c r="C3562" s="55"/>
      <c r="D3562" s="12" t="s">
        <v>6</v>
      </c>
      <c r="E3562" s="38">
        <v>0</v>
      </c>
      <c r="F3562" s="40"/>
      <c r="G3562" s="40"/>
      <c r="H3562" s="40"/>
      <c r="I3562" s="40"/>
      <c r="J3562" s="5">
        <v>0</v>
      </c>
      <c r="K3562" s="5">
        <v>0</v>
      </c>
      <c r="L3562" s="5">
        <v>0</v>
      </c>
    </row>
    <row r="3563" spans="1:12" ht="56.25" hidden="1">
      <c r="A3563" s="66"/>
      <c r="B3563" s="69"/>
      <c r="C3563" s="55"/>
      <c r="D3563" s="13" t="s">
        <v>154</v>
      </c>
      <c r="E3563" s="38"/>
      <c r="F3563" s="40"/>
      <c r="G3563" s="40"/>
      <c r="H3563" s="40"/>
      <c r="I3563" s="40"/>
      <c r="J3563" s="5">
        <v>0</v>
      </c>
      <c r="K3563" s="5">
        <v>0</v>
      </c>
      <c r="L3563" s="5">
        <v>0</v>
      </c>
    </row>
    <row r="3564" spans="1:12" ht="75" hidden="1">
      <c r="A3564" s="66"/>
      <c r="B3564" s="69"/>
      <c r="C3564" s="55"/>
      <c r="D3564" s="13" t="s">
        <v>159</v>
      </c>
      <c r="E3564" s="38">
        <v>0</v>
      </c>
      <c r="F3564" s="40"/>
      <c r="G3564" s="40"/>
      <c r="H3564" s="40"/>
      <c r="I3564" s="40"/>
      <c r="J3564" s="5">
        <v>0</v>
      </c>
      <c r="K3564" s="5">
        <v>0</v>
      </c>
      <c r="L3564" s="5">
        <v>0</v>
      </c>
    </row>
    <row r="3565" spans="1:12" ht="56.25" hidden="1">
      <c r="A3565" s="66"/>
      <c r="B3565" s="69"/>
      <c r="C3565" s="55"/>
      <c r="D3565" s="13" t="s">
        <v>154</v>
      </c>
      <c r="E3565" s="38"/>
      <c r="F3565" s="40"/>
      <c r="G3565" s="40"/>
      <c r="H3565" s="40"/>
      <c r="I3565" s="40"/>
      <c r="J3565" s="5">
        <v>0</v>
      </c>
      <c r="K3565" s="5">
        <v>0</v>
      </c>
      <c r="L3565" s="5">
        <v>0</v>
      </c>
    </row>
    <row r="3566" spans="1:12" hidden="1">
      <c r="A3566" s="66"/>
      <c r="B3566" s="69"/>
      <c r="C3566" s="55"/>
      <c r="D3566" s="12" t="s">
        <v>162</v>
      </c>
      <c r="E3566" s="38">
        <v>0</v>
      </c>
      <c r="F3566" s="40" t="s">
        <v>166</v>
      </c>
      <c r="G3566" s="40" t="s">
        <v>166</v>
      </c>
      <c r="H3566" s="40" t="s">
        <v>166</v>
      </c>
      <c r="I3566" s="40"/>
      <c r="J3566" s="5">
        <v>0</v>
      </c>
      <c r="K3566" s="5" t="s">
        <v>166</v>
      </c>
      <c r="L3566" s="5" t="s">
        <v>166</v>
      </c>
    </row>
    <row r="3567" spans="1:12" ht="37.5" hidden="1">
      <c r="A3567" s="66"/>
      <c r="B3567" s="69"/>
      <c r="C3567" s="56"/>
      <c r="D3567" s="12" t="s">
        <v>163</v>
      </c>
      <c r="E3567" s="38">
        <v>0</v>
      </c>
      <c r="F3567" s="40" t="s">
        <v>166</v>
      </c>
      <c r="G3567" s="40" t="s">
        <v>166</v>
      </c>
      <c r="H3567" s="40" t="s">
        <v>166</v>
      </c>
      <c r="I3567" s="40"/>
      <c r="J3567" s="5">
        <v>0</v>
      </c>
      <c r="K3567" s="5" t="s">
        <v>166</v>
      </c>
      <c r="L3567" s="5" t="s">
        <v>166</v>
      </c>
    </row>
    <row r="3568" spans="1:12" hidden="1">
      <c r="A3568" s="66"/>
      <c r="B3568" s="69"/>
      <c r="C3568" s="54" t="s">
        <v>186</v>
      </c>
      <c r="D3568" s="11" t="s">
        <v>1</v>
      </c>
      <c r="E3568" s="38">
        <f>E3569+E3571+E3573+E3575+E3576</f>
        <v>0</v>
      </c>
      <c r="F3568" s="38" t="s">
        <v>166</v>
      </c>
      <c r="G3568" s="38" t="s">
        <v>166</v>
      </c>
      <c r="H3568" s="38" t="s">
        <v>166</v>
      </c>
      <c r="I3568" s="38">
        <f>I3569+I3571+I3573+I3575+I3576</f>
        <v>0</v>
      </c>
      <c r="J3568" s="5">
        <v>0</v>
      </c>
      <c r="K3568" s="5" t="s">
        <v>166</v>
      </c>
      <c r="L3568" s="5" t="s">
        <v>166</v>
      </c>
    </row>
    <row r="3569" spans="1:12" hidden="1">
      <c r="A3569" s="66"/>
      <c r="B3569" s="69"/>
      <c r="C3569" s="55"/>
      <c r="D3569" s="12" t="s">
        <v>2</v>
      </c>
      <c r="E3569" s="38">
        <v>0</v>
      </c>
      <c r="F3569" s="40"/>
      <c r="G3569" s="40"/>
      <c r="H3569" s="40"/>
      <c r="I3569" s="40"/>
      <c r="J3569" s="5">
        <v>0</v>
      </c>
      <c r="K3569" s="5">
        <v>0</v>
      </c>
      <c r="L3569" s="5">
        <v>0</v>
      </c>
    </row>
    <row r="3570" spans="1:12" ht="37.5" hidden="1">
      <c r="A3570" s="66"/>
      <c r="B3570" s="69"/>
      <c r="C3570" s="55"/>
      <c r="D3570" s="12" t="s">
        <v>153</v>
      </c>
      <c r="E3570" s="38"/>
      <c r="F3570" s="40"/>
      <c r="G3570" s="40"/>
      <c r="H3570" s="40"/>
      <c r="I3570" s="40"/>
      <c r="J3570" s="5">
        <v>0</v>
      </c>
      <c r="K3570" s="5">
        <v>0</v>
      </c>
      <c r="L3570" s="5">
        <v>0</v>
      </c>
    </row>
    <row r="3571" spans="1:12" ht="37.5" hidden="1">
      <c r="A3571" s="66"/>
      <c r="B3571" s="69"/>
      <c r="C3571" s="55"/>
      <c r="D3571" s="12" t="s">
        <v>6</v>
      </c>
      <c r="E3571" s="38">
        <v>0</v>
      </c>
      <c r="F3571" s="40"/>
      <c r="G3571" s="40"/>
      <c r="H3571" s="40"/>
      <c r="I3571" s="40"/>
      <c r="J3571" s="5">
        <v>0</v>
      </c>
      <c r="K3571" s="5">
        <v>0</v>
      </c>
      <c r="L3571" s="5">
        <v>0</v>
      </c>
    </row>
    <row r="3572" spans="1:12" ht="56.25" hidden="1">
      <c r="A3572" s="66"/>
      <c r="B3572" s="69"/>
      <c r="C3572" s="55"/>
      <c r="D3572" s="13" t="s">
        <v>154</v>
      </c>
      <c r="E3572" s="38"/>
      <c r="F3572" s="40"/>
      <c r="G3572" s="40"/>
      <c r="H3572" s="40"/>
      <c r="I3572" s="40"/>
      <c r="J3572" s="5">
        <v>0</v>
      </c>
      <c r="K3572" s="5">
        <v>0</v>
      </c>
      <c r="L3572" s="5">
        <v>0</v>
      </c>
    </row>
    <row r="3573" spans="1:12" ht="75" hidden="1">
      <c r="A3573" s="66"/>
      <c r="B3573" s="69"/>
      <c r="C3573" s="55"/>
      <c r="D3573" s="13" t="s">
        <v>159</v>
      </c>
      <c r="E3573" s="38">
        <v>0</v>
      </c>
      <c r="F3573" s="40"/>
      <c r="G3573" s="40"/>
      <c r="H3573" s="40"/>
      <c r="I3573" s="40"/>
      <c r="J3573" s="5">
        <v>0</v>
      </c>
      <c r="K3573" s="5">
        <v>0</v>
      </c>
      <c r="L3573" s="5">
        <v>0</v>
      </c>
    </row>
    <row r="3574" spans="1:12" ht="56.25" hidden="1">
      <c r="A3574" s="66"/>
      <c r="B3574" s="69"/>
      <c r="C3574" s="55"/>
      <c r="D3574" s="13" t="s">
        <v>154</v>
      </c>
      <c r="E3574" s="38"/>
      <c r="F3574" s="40"/>
      <c r="G3574" s="40"/>
      <c r="H3574" s="40"/>
      <c r="I3574" s="40"/>
      <c r="J3574" s="5">
        <v>0</v>
      </c>
      <c r="K3574" s="5">
        <v>0</v>
      </c>
      <c r="L3574" s="5">
        <v>0</v>
      </c>
    </row>
    <row r="3575" spans="1:12" hidden="1">
      <c r="A3575" s="66"/>
      <c r="B3575" s="69"/>
      <c r="C3575" s="55"/>
      <c r="D3575" s="12" t="s">
        <v>162</v>
      </c>
      <c r="E3575" s="38">
        <v>0</v>
      </c>
      <c r="F3575" s="40" t="s">
        <v>166</v>
      </c>
      <c r="G3575" s="40" t="s">
        <v>166</v>
      </c>
      <c r="H3575" s="40" t="s">
        <v>166</v>
      </c>
      <c r="I3575" s="40"/>
      <c r="J3575" s="5">
        <v>0</v>
      </c>
      <c r="K3575" s="5" t="s">
        <v>166</v>
      </c>
      <c r="L3575" s="5" t="s">
        <v>166</v>
      </c>
    </row>
    <row r="3576" spans="1:12" ht="37.5" hidden="1">
      <c r="A3576" s="66"/>
      <c r="B3576" s="69"/>
      <c r="C3576" s="56"/>
      <c r="D3576" s="12" t="s">
        <v>163</v>
      </c>
      <c r="E3576" s="38">
        <v>0</v>
      </c>
      <c r="F3576" s="40" t="s">
        <v>166</v>
      </c>
      <c r="G3576" s="40" t="s">
        <v>166</v>
      </c>
      <c r="H3576" s="40" t="s">
        <v>166</v>
      </c>
      <c r="I3576" s="40"/>
      <c r="J3576" s="5">
        <v>0</v>
      </c>
      <c r="K3576" s="5" t="s">
        <v>166</v>
      </c>
      <c r="L3576" s="5" t="s">
        <v>166</v>
      </c>
    </row>
    <row r="3577" spans="1:12" hidden="1">
      <c r="A3577" s="66"/>
      <c r="B3577" s="69"/>
      <c r="C3577" s="54" t="s">
        <v>167</v>
      </c>
      <c r="D3577" s="11" t="s">
        <v>1</v>
      </c>
      <c r="E3577" s="38">
        <f>E3578+E3580+E3582+E3584+E3585</f>
        <v>0</v>
      </c>
      <c r="F3577" s="38" t="s">
        <v>166</v>
      </c>
      <c r="G3577" s="38" t="s">
        <v>166</v>
      </c>
      <c r="H3577" s="38" t="s">
        <v>166</v>
      </c>
      <c r="I3577" s="38">
        <f>I3578+I3580+I3582+I3584+I3585</f>
        <v>0</v>
      </c>
      <c r="J3577" s="5">
        <v>0</v>
      </c>
      <c r="K3577" s="5" t="s">
        <v>166</v>
      </c>
      <c r="L3577" s="5" t="s">
        <v>166</v>
      </c>
    </row>
    <row r="3578" spans="1:12" hidden="1">
      <c r="A3578" s="66"/>
      <c r="B3578" s="69"/>
      <c r="C3578" s="55"/>
      <c r="D3578" s="12" t="s">
        <v>2</v>
      </c>
      <c r="E3578" s="38">
        <v>0</v>
      </c>
      <c r="F3578" s="40"/>
      <c r="G3578" s="40"/>
      <c r="H3578" s="40"/>
      <c r="I3578" s="40"/>
      <c r="J3578" s="5">
        <v>0</v>
      </c>
      <c r="K3578" s="5">
        <v>0</v>
      </c>
      <c r="L3578" s="5">
        <v>0</v>
      </c>
    </row>
    <row r="3579" spans="1:12" ht="37.5" hidden="1">
      <c r="A3579" s="66"/>
      <c r="B3579" s="69"/>
      <c r="C3579" s="55"/>
      <c r="D3579" s="12" t="s">
        <v>153</v>
      </c>
      <c r="E3579" s="38"/>
      <c r="F3579" s="40"/>
      <c r="G3579" s="40"/>
      <c r="H3579" s="40"/>
      <c r="I3579" s="40"/>
      <c r="J3579" s="5">
        <v>0</v>
      </c>
      <c r="K3579" s="5">
        <v>0</v>
      </c>
      <c r="L3579" s="5">
        <v>0</v>
      </c>
    </row>
    <row r="3580" spans="1:12" ht="37.5" hidden="1">
      <c r="A3580" s="66"/>
      <c r="B3580" s="69"/>
      <c r="C3580" s="55"/>
      <c r="D3580" s="12" t="s">
        <v>6</v>
      </c>
      <c r="E3580" s="38">
        <v>0</v>
      </c>
      <c r="F3580" s="40"/>
      <c r="G3580" s="40"/>
      <c r="H3580" s="40"/>
      <c r="I3580" s="40"/>
      <c r="J3580" s="5">
        <v>0</v>
      </c>
      <c r="K3580" s="5">
        <v>0</v>
      </c>
      <c r="L3580" s="5">
        <v>0</v>
      </c>
    </row>
    <row r="3581" spans="1:12" ht="56.25" hidden="1">
      <c r="A3581" s="66"/>
      <c r="B3581" s="69"/>
      <c r="C3581" s="55"/>
      <c r="D3581" s="13" t="s">
        <v>154</v>
      </c>
      <c r="E3581" s="38"/>
      <c r="F3581" s="40"/>
      <c r="G3581" s="40"/>
      <c r="H3581" s="40"/>
      <c r="I3581" s="40"/>
      <c r="J3581" s="5">
        <v>0</v>
      </c>
      <c r="K3581" s="5">
        <v>0</v>
      </c>
      <c r="L3581" s="5">
        <v>0</v>
      </c>
    </row>
    <row r="3582" spans="1:12" ht="75" hidden="1">
      <c r="A3582" s="66"/>
      <c r="B3582" s="69"/>
      <c r="C3582" s="55"/>
      <c r="D3582" s="13" t="s">
        <v>159</v>
      </c>
      <c r="E3582" s="38">
        <v>0</v>
      </c>
      <c r="F3582" s="40"/>
      <c r="G3582" s="40"/>
      <c r="H3582" s="40"/>
      <c r="I3582" s="40"/>
      <c r="J3582" s="5">
        <v>0</v>
      </c>
      <c r="K3582" s="5">
        <v>0</v>
      </c>
      <c r="L3582" s="5">
        <v>0</v>
      </c>
    </row>
    <row r="3583" spans="1:12" ht="56.25" hidden="1">
      <c r="A3583" s="66"/>
      <c r="B3583" s="69"/>
      <c r="C3583" s="55"/>
      <c r="D3583" s="13" t="s">
        <v>154</v>
      </c>
      <c r="E3583" s="38"/>
      <c r="F3583" s="40"/>
      <c r="G3583" s="40"/>
      <c r="H3583" s="40"/>
      <c r="I3583" s="40"/>
      <c r="J3583" s="5">
        <v>0</v>
      </c>
      <c r="K3583" s="5">
        <v>0</v>
      </c>
      <c r="L3583" s="5">
        <v>0</v>
      </c>
    </row>
    <row r="3584" spans="1:12" hidden="1">
      <c r="A3584" s="66"/>
      <c r="B3584" s="69"/>
      <c r="C3584" s="55"/>
      <c r="D3584" s="12" t="s">
        <v>162</v>
      </c>
      <c r="E3584" s="38">
        <v>0</v>
      </c>
      <c r="F3584" s="40" t="s">
        <v>166</v>
      </c>
      <c r="G3584" s="40" t="s">
        <v>166</v>
      </c>
      <c r="H3584" s="40" t="s">
        <v>166</v>
      </c>
      <c r="I3584" s="40"/>
      <c r="J3584" s="5">
        <v>0</v>
      </c>
      <c r="K3584" s="5" t="s">
        <v>166</v>
      </c>
      <c r="L3584" s="5" t="s">
        <v>166</v>
      </c>
    </row>
    <row r="3585" spans="1:12" ht="37.5" hidden="1">
      <c r="A3585" s="66"/>
      <c r="B3585" s="69"/>
      <c r="C3585" s="56"/>
      <c r="D3585" s="12" t="s">
        <v>163</v>
      </c>
      <c r="E3585" s="38">
        <v>0</v>
      </c>
      <c r="F3585" s="40" t="s">
        <v>166</v>
      </c>
      <c r="G3585" s="40" t="s">
        <v>166</v>
      </c>
      <c r="H3585" s="40" t="s">
        <v>166</v>
      </c>
      <c r="I3585" s="40"/>
      <c r="J3585" s="5">
        <v>0</v>
      </c>
      <c r="K3585" s="5" t="s">
        <v>166</v>
      </c>
      <c r="L3585" s="5" t="s">
        <v>166</v>
      </c>
    </row>
    <row r="3586" spans="1:12" hidden="1">
      <c r="A3586" s="66"/>
      <c r="B3586" s="69"/>
      <c r="C3586" s="54" t="s">
        <v>187</v>
      </c>
      <c r="D3586" s="11" t="s">
        <v>1</v>
      </c>
      <c r="E3586" s="38">
        <f>E3587+E3589+E3591+E3593+E3594</f>
        <v>0</v>
      </c>
      <c r="F3586" s="38" t="s">
        <v>166</v>
      </c>
      <c r="G3586" s="38" t="s">
        <v>166</v>
      </c>
      <c r="H3586" s="38" t="s">
        <v>166</v>
      </c>
      <c r="I3586" s="38">
        <f>I3587+I3589+I3591+I3593+I3594</f>
        <v>0</v>
      </c>
      <c r="J3586" s="5">
        <v>0</v>
      </c>
      <c r="K3586" s="5" t="s">
        <v>166</v>
      </c>
      <c r="L3586" s="5" t="s">
        <v>166</v>
      </c>
    </row>
    <row r="3587" spans="1:12" hidden="1">
      <c r="A3587" s="66"/>
      <c r="B3587" s="69"/>
      <c r="C3587" s="55"/>
      <c r="D3587" s="12" t="s">
        <v>2</v>
      </c>
      <c r="E3587" s="38">
        <v>0</v>
      </c>
      <c r="F3587" s="40"/>
      <c r="G3587" s="40"/>
      <c r="H3587" s="40"/>
      <c r="I3587" s="40"/>
      <c r="J3587" s="5">
        <v>0</v>
      </c>
      <c r="K3587" s="5">
        <v>0</v>
      </c>
      <c r="L3587" s="5">
        <v>0</v>
      </c>
    </row>
    <row r="3588" spans="1:12" ht="37.5" hidden="1">
      <c r="A3588" s="66"/>
      <c r="B3588" s="69"/>
      <c r="C3588" s="55"/>
      <c r="D3588" s="12" t="s">
        <v>153</v>
      </c>
      <c r="E3588" s="38"/>
      <c r="F3588" s="40"/>
      <c r="G3588" s="40"/>
      <c r="H3588" s="40"/>
      <c r="I3588" s="40"/>
      <c r="J3588" s="5">
        <v>0</v>
      </c>
      <c r="K3588" s="5">
        <v>0</v>
      </c>
      <c r="L3588" s="5">
        <v>0</v>
      </c>
    </row>
    <row r="3589" spans="1:12" ht="37.5" hidden="1">
      <c r="A3589" s="66"/>
      <c r="B3589" s="69"/>
      <c r="C3589" s="55"/>
      <c r="D3589" s="12" t="s">
        <v>6</v>
      </c>
      <c r="E3589" s="38">
        <v>0</v>
      </c>
      <c r="F3589" s="40"/>
      <c r="G3589" s="40"/>
      <c r="H3589" s="40"/>
      <c r="I3589" s="40"/>
      <c r="J3589" s="5">
        <v>0</v>
      </c>
      <c r="K3589" s="5">
        <v>0</v>
      </c>
      <c r="L3589" s="5">
        <v>0</v>
      </c>
    </row>
    <row r="3590" spans="1:12" ht="56.25" hidden="1">
      <c r="A3590" s="66"/>
      <c r="B3590" s="69"/>
      <c r="C3590" s="55"/>
      <c r="D3590" s="13" t="s">
        <v>154</v>
      </c>
      <c r="E3590" s="38"/>
      <c r="F3590" s="40"/>
      <c r="G3590" s="40"/>
      <c r="H3590" s="40"/>
      <c r="I3590" s="40"/>
      <c r="J3590" s="5">
        <v>0</v>
      </c>
      <c r="K3590" s="5">
        <v>0</v>
      </c>
      <c r="L3590" s="5">
        <v>0</v>
      </c>
    </row>
    <row r="3591" spans="1:12" ht="75" hidden="1">
      <c r="A3591" s="66"/>
      <c r="B3591" s="69"/>
      <c r="C3591" s="55"/>
      <c r="D3591" s="13" t="s">
        <v>159</v>
      </c>
      <c r="E3591" s="38">
        <v>0</v>
      </c>
      <c r="F3591" s="40"/>
      <c r="G3591" s="40"/>
      <c r="H3591" s="40"/>
      <c r="I3591" s="40"/>
      <c r="J3591" s="5">
        <v>0</v>
      </c>
      <c r="K3591" s="5">
        <v>0</v>
      </c>
      <c r="L3591" s="5">
        <v>0</v>
      </c>
    </row>
    <row r="3592" spans="1:12" ht="56.25" hidden="1">
      <c r="A3592" s="66"/>
      <c r="B3592" s="69"/>
      <c r="C3592" s="55"/>
      <c r="D3592" s="13" t="s">
        <v>154</v>
      </c>
      <c r="E3592" s="38"/>
      <c r="F3592" s="40"/>
      <c r="G3592" s="40"/>
      <c r="H3592" s="40"/>
      <c r="I3592" s="40"/>
      <c r="J3592" s="5">
        <v>0</v>
      </c>
      <c r="K3592" s="5">
        <v>0</v>
      </c>
      <c r="L3592" s="5">
        <v>0</v>
      </c>
    </row>
    <row r="3593" spans="1:12" hidden="1">
      <c r="A3593" s="66"/>
      <c r="B3593" s="69"/>
      <c r="C3593" s="55"/>
      <c r="D3593" s="12" t="s">
        <v>162</v>
      </c>
      <c r="E3593" s="38">
        <v>0</v>
      </c>
      <c r="F3593" s="40" t="s">
        <v>166</v>
      </c>
      <c r="G3593" s="40" t="s">
        <v>166</v>
      </c>
      <c r="H3593" s="40" t="s">
        <v>166</v>
      </c>
      <c r="I3593" s="40"/>
      <c r="J3593" s="5">
        <v>0</v>
      </c>
      <c r="K3593" s="5" t="s">
        <v>166</v>
      </c>
      <c r="L3593" s="5" t="s">
        <v>166</v>
      </c>
    </row>
    <row r="3594" spans="1:12" ht="37.5" hidden="1">
      <c r="A3594" s="67"/>
      <c r="B3594" s="70"/>
      <c r="C3594" s="56"/>
      <c r="D3594" s="12" t="s">
        <v>163</v>
      </c>
      <c r="E3594" s="38">
        <v>0</v>
      </c>
      <c r="F3594" s="40" t="s">
        <v>166</v>
      </c>
      <c r="G3594" s="40" t="s">
        <v>166</v>
      </c>
      <c r="H3594" s="40" t="s">
        <v>166</v>
      </c>
      <c r="I3594" s="40"/>
      <c r="J3594" s="5">
        <v>0</v>
      </c>
      <c r="K3594" s="5" t="s">
        <v>166</v>
      </c>
      <c r="L3594" s="5" t="s">
        <v>166</v>
      </c>
    </row>
    <row r="3595" spans="1:12" hidden="1">
      <c r="A3595" s="65" t="s">
        <v>710</v>
      </c>
      <c r="B3595" s="68" t="s">
        <v>711</v>
      </c>
      <c r="C3595" s="54" t="s">
        <v>695</v>
      </c>
      <c r="D3595" s="11" t="s">
        <v>1</v>
      </c>
      <c r="E3595" s="38">
        <f>E3596+E3598+E3600+E3602+E3603</f>
        <v>0</v>
      </c>
      <c r="F3595" s="38" t="s">
        <v>166</v>
      </c>
      <c r="G3595" s="38" t="s">
        <v>166</v>
      </c>
      <c r="H3595" s="38" t="s">
        <v>166</v>
      </c>
      <c r="I3595" s="38">
        <f>I3596+I3598+I3600+I3602+I3603</f>
        <v>0</v>
      </c>
      <c r="J3595" s="5">
        <v>0</v>
      </c>
      <c r="K3595" s="5" t="s">
        <v>166</v>
      </c>
      <c r="L3595" s="5" t="s">
        <v>166</v>
      </c>
    </row>
    <row r="3596" spans="1:12" hidden="1">
      <c r="A3596" s="66"/>
      <c r="B3596" s="69"/>
      <c r="C3596" s="55"/>
      <c r="D3596" s="12" t="s">
        <v>2</v>
      </c>
      <c r="E3596" s="38">
        <v>0</v>
      </c>
      <c r="F3596" s="40"/>
      <c r="G3596" s="40"/>
      <c r="H3596" s="40"/>
      <c r="I3596" s="40"/>
      <c r="J3596" s="5">
        <v>0</v>
      </c>
      <c r="K3596" s="5">
        <v>0</v>
      </c>
      <c r="L3596" s="5">
        <v>0</v>
      </c>
    </row>
    <row r="3597" spans="1:12" ht="37.5" hidden="1">
      <c r="A3597" s="66"/>
      <c r="B3597" s="69"/>
      <c r="C3597" s="55"/>
      <c r="D3597" s="12" t="s">
        <v>153</v>
      </c>
      <c r="E3597" s="38"/>
      <c r="F3597" s="40"/>
      <c r="G3597" s="40"/>
      <c r="H3597" s="40"/>
      <c r="I3597" s="40"/>
      <c r="J3597" s="5">
        <v>0</v>
      </c>
      <c r="K3597" s="5">
        <v>0</v>
      </c>
      <c r="L3597" s="5">
        <v>0</v>
      </c>
    </row>
    <row r="3598" spans="1:12" ht="37.5" hidden="1">
      <c r="A3598" s="66"/>
      <c r="B3598" s="69"/>
      <c r="C3598" s="55"/>
      <c r="D3598" s="12" t="s">
        <v>6</v>
      </c>
      <c r="E3598" s="38">
        <v>0</v>
      </c>
      <c r="F3598" s="40"/>
      <c r="G3598" s="40"/>
      <c r="H3598" s="40"/>
      <c r="I3598" s="40"/>
      <c r="J3598" s="5">
        <v>0</v>
      </c>
      <c r="K3598" s="5">
        <v>0</v>
      </c>
      <c r="L3598" s="5">
        <v>0</v>
      </c>
    </row>
    <row r="3599" spans="1:12" ht="56.25" hidden="1">
      <c r="A3599" s="66"/>
      <c r="B3599" s="69"/>
      <c r="C3599" s="55"/>
      <c r="D3599" s="13" t="s">
        <v>154</v>
      </c>
      <c r="E3599" s="38"/>
      <c r="F3599" s="40"/>
      <c r="G3599" s="40"/>
      <c r="H3599" s="40"/>
      <c r="I3599" s="40"/>
      <c r="J3599" s="5">
        <v>0</v>
      </c>
      <c r="K3599" s="5">
        <v>0</v>
      </c>
      <c r="L3599" s="5">
        <v>0</v>
      </c>
    </row>
    <row r="3600" spans="1:12" ht="75" hidden="1">
      <c r="A3600" s="66"/>
      <c r="B3600" s="69"/>
      <c r="C3600" s="55"/>
      <c r="D3600" s="13" t="s">
        <v>159</v>
      </c>
      <c r="E3600" s="38">
        <v>0</v>
      </c>
      <c r="F3600" s="40"/>
      <c r="G3600" s="40"/>
      <c r="H3600" s="40"/>
      <c r="I3600" s="40"/>
      <c r="J3600" s="5">
        <v>0</v>
      </c>
      <c r="K3600" s="5">
        <v>0</v>
      </c>
      <c r="L3600" s="5">
        <v>0</v>
      </c>
    </row>
    <row r="3601" spans="1:12" ht="56.25" hidden="1">
      <c r="A3601" s="66"/>
      <c r="B3601" s="69"/>
      <c r="C3601" s="55"/>
      <c r="D3601" s="13" t="s">
        <v>154</v>
      </c>
      <c r="E3601" s="38"/>
      <c r="F3601" s="40"/>
      <c r="G3601" s="40"/>
      <c r="H3601" s="40"/>
      <c r="I3601" s="40"/>
      <c r="J3601" s="5">
        <v>0</v>
      </c>
      <c r="K3601" s="5">
        <v>0</v>
      </c>
      <c r="L3601" s="5">
        <v>0</v>
      </c>
    </row>
    <row r="3602" spans="1:12" hidden="1">
      <c r="A3602" s="66"/>
      <c r="B3602" s="69"/>
      <c r="C3602" s="55"/>
      <c r="D3602" s="12" t="s">
        <v>162</v>
      </c>
      <c r="E3602" s="38">
        <v>0</v>
      </c>
      <c r="F3602" s="40" t="s">
        <v>166</v>
      </c>
      <c r="G3602" s="40" t="s">
        <v>166</v>
      </c>
      <c r="H3602" s="40" t="s">
        <v>166</v>
      </c>
      <c r="I3602" s="40"/>
      <c r="J3602" s="5">
        <v>0</v>
      </c>
      <c r="K3602" s="5" t="s">
        <v>166</v>
      </c>
      <c r="L3602" s="5" t="s">
        <v>166</v>
      </c>
    </row>
    <row r="3603" spans="1:12" ht="37.5" hidden="1">
      <c r="A3603" s="67"/>
      <c r="B3603" s="70"/>
      <c r="C3603" s="56"/>
      <c r="D3603" s="12" t="s">
        <v>163</v>
      </c>
      <c r="E3603" s="38">
        <v>0</v>
      </c>
      <c r="F3603" s="40" t="s">
        <v>166</v>
      </c>
      <c r="G3603" s="40" t="s">
        <v>166</v>
      </c>
      <c r="H3603" s="40" t="s">
        <v>166</v>
      </c>
      <c r="I3603" s="40"/>
      <c r="J3603" s="5">
        <v>0</v>
      </c>
      <c r="K3603" s="5" t="s">
        <v>166</v>
      </c>
      <c r="L3603" s="5" t="s">
        <v>166</v>
      </c>
    </row>
    <row r="3604" spans="1:12">
      <c r="A3604" s="65" t="s">
        <v>712</v>
      </c>
      <c r="B3604" s="68" t="s">
        <v>713</v>
      </c>
      <c r="C3604" s="54" t="s">
        <v>695</v>
      </c>
      <c r="D3604" s="11" t="s">
        <v>1</v>
      </c>
      <c r="E3604" s="38">
        <f>E3605+E3607+E3609+E3611+E3612</f>
        <v>151396.20000000001</v>
      </c>
      <c r="F3604" s="38" t="s">
        <v>166</v>
      </c>
      <c r="G3604" s="38" t="s">
        <v>166</v>
      </c>
      <c r="H3604" s="38" t="s">
        <v>166</v>
      </c>
      <c r="I3604" s="38">
        <f>I3605+I3607+I3609+I3611+I3612</f>
        <v>13007</v>
      </c>
      <c r="J3604" s="5">
        <f>I3604/E3604*100</f>
        <v>8.5913649087625714</v>
      </c>
      <c r="K3604" s="5" t="s">
        <v>166</v>
      </c>
      <c r="L3604" s="5" t="s">
        <v>166</v>
      </c>
    </row>
    <row r="3605" spans="1:12">
      <c r="A3605" s="66"/>
      <c r="B3605" s="69"/>
      <c r="C3605" s="55"/>
      <c r="D3605" s="12" t="s">
        <v>2</v>
      </c>
      <c r="E3605" s="38">
        <v>3028</v>
      </c>
      <c r="F3605" s="38">
        <v>3028</v>
      </c>
      <c r="G3605" s="38">
        <v>3028</v>
      </c>
      <c r="H3605" s="38">
        <v>260.2</v>
      </c>
      <c r="I3605" s="38">
        <v>260.2</v>
      </c>
      <c r="J3605" s="5">
        <f t="shared" ref="J3605:J3608" si="730">I3605/E3605*100</f>
        <v>8.5931307793923377</v>
      </c>
      <c r="K3605" s="5">
        <f>H3605/F3605*100</f>
        <v>8.5931307793923377</v>
      </c>
      <c r="L3605" s="5">
        <f>H3605/G3605*100</f>
        <v>8.5931307793923377</v>
      </c>
    </row>
    <row r="3606" spans="1:12" ht="37.5">
      <c r="A3606" s="66"/>
      <c r="B3606" s="69"/>
      <c r="C3606" s="55"/>
      <c r="D3606" s="12" t="s">
        <v>153</v>
      </c>
      <c r="E3606" s="38">
        <v>3028</v>
      </c>
      <c r="F3606" s="38">
        <v>3028</v>
      </c>
      <c r="G3606" s="38">
        <v>3028</v>
      </c>
      <c r="H3606" s="38">
        <v>260.2</v>
      </c>
      <c r="I3606" s="38">
        <v>260.2</v>
      </c>
      <c r="J3606" s="5">
        <f t="shared" si="730"/>
        <v>8.5931307793923377</v>
      </c>
      <c r="K3606" s="5">
        <f t="shared" ref="K3606:K3608" si="731">H3606/F3606*100</f>
        <v>8.5931307793923377</v>
      </c>
      <c r="L3606" s="5">
        <f t="shared" ref="L3606:L3608" si="732">H3606/G3606*100</f>
        <v>8.5931307793923377</v>
      </c>
    </row>
    <row r="3607" spans="1:12" ht="37.5">
      <c r="A3607" s="66"/>
      <c r="B3607" s="69"/>
      <c r="C3607" s="55"/>
      <c r="D3607" s="12" t="s">
        <v>6</v>
      </c>
      <c r="E3607" s="38">
        <v>148368.20000000001</v>
      </c>
      <c r="F3607" s="38">
        <v>148368.20000000001</v>
      </c>
      <c r="G3607" s="38">
        <v>148368.20000000001</v>
      </c>
      <c r="H3607" s="38">
        <v>12746.8</v>
      </c>
      <c r="I3607" s="38">
        <v>12746.8</v>
      </c>
      <c r="J3607" s="5">
        <f t="shared" si="730"/>
        <v>8.5913288696634442</v>
      </c>
      <c r="K3607" s="5">
        <f t="shared" si="731"/>
        <v>8.5913288696634442</v>
      </c>
      <c r="L3607" s="5">
        <f t="shared" si="732"/>
        <v>8.5913288696634442</v>
      </c>
    </row>
    <row r="3608" spans="1:12" ht="56.25">
      <c r="A3608" s="66"/>
      <c r="B3608" s="69"/>
      <c r="C3608" s="55"/>
      <c r="D3608" s="13" t="s">
        <v>154</v>
      </c>
      <c r="E3608" s="38">
        <v>148368.20000000001</v>
      </c>
      <c r="F3608" s="38">
        <v>148368.20000000001</v>
      </c>
      <c r="G3608" s="38">
        <v>148368.20000000001</v>
      </c>
      <c r="H3608" s="38">
        <v>12746.8</v>
      </c>
      <c r="I3608" s="38">
        <v>12746.8</v>
      </c>
      <c r="J3608" s="5">
        <f t="shared" si="730"/>
        <v>8.5913288696634442</v>
      </c>
      <c r="K3608" s="5">
        <f t="shared" si="731"/>
        <v>8.5913288696634442</v>
      </c>
      <c r="L3608" s="5">
        <f t="shared" si="732"/>
        <v>8.5913288696634442</v>
      </c>
    </row>
    <row r="3609" spans="1:12" ht="75">
      <c r="A3609" s="66"/>
      <c r="B3609" s="69"/>
      <c r="C3609" s="55"/>
      <c r="D3609" s="13" t="s">
        <v>159</v>
      </c>
      <c r="E3609" s="38">
        <v>0</v>
      </c>
      <c r="F3609" s="38">
        <v>0</v>
      </c>
      <c r="G3609" s="38">
        <v>0</v>
      </c>
      <c r="H3609" s="38">
        <v>0</v>
      </c>
      <c r="I3609" s="38">
        <v>0</v>
      </c>
      <c r="J3609" s="5">
        <v>0</v>
      </c>
      <c r="K3609" s="5">
        <v>0</v>
      </c>
      <c r="L3609" s="5">
        <v>0</v>
      </c>
    </row>
    <row r="3610" spans="1:12" ht="56.25">
      <c r="A3610" s="66"/>
      <c r="B3610" s="69"/>
      <c r="C3610" s="55"/>
      <c r="D3610" s="13" t="s">
        <v>154</v>
      </c>
      <c r="E3610" s="38">
        <v>0</v>
      </c>
      <c r="F3610" s="38">
        <v>0</v>
      </c>
      <c r="G3610" s="38">
        <v>0</v>
      </c>
      <c r="H3610" s="38">
        <v>0</v>
      </c>
      <c r="I3610" s="38">
        <v>0</v>
      </c>
      <c r="J3610" s="5">
        <v>0</v>
      </c>
      <c r="K3610" s="5">
        <v>0</v>
      </c>
      <c r="L3610" s="5">
        <v>0</v>
      </c>
    </row>
    <row r="3611" spans="1:12">
      <c r="A3611" s="66"/>
      <c r="B3611" s="69"/>
      <c r="C3611" s="55"/>
      <c r="D3611" s="12" t="s">
        <v>162</v>
      </c>
      <c r="E3611" s="38">
        <v>0</v>
      </c>
      <c r="F3611" s="40" t="s">
        <v>166</v>
      </c>
      <c r="G3611" s="40" t="s">
        <v>166</v>
      </c>
      <c r="H3611" s="40" t="s">
        <v>166</v>
      </c>
      <c r="I3611" s="38">
        <v>0</v>
      </c>
      <c r="J3611" s="5">
        <v>0</v>
      </c>
      <c r="K3611" s="5" t="s">
        <v>166</v>
      </c>
      <c r="L3611" s="5" t="s">
        <v>166</v>
      </c>
    </row>
    <row r="3612" spans="1:12" ht="37.5">
      <c r="A3612" s="67"/>
      <c r="B3612" s="70"/>
      <c r="C3612" s="56"/>
      <c r="D3612" s="12" t="s">
        <v>163</v>
      </c>
      <c r="E3612" s="38">
        <v>0</v>
      </c>
      <c r="F3612" s="40" t="s">
        <v>166</v>
      </c>
      <c r="G3612" s="40" t="s">
        <v>166</v>
      </c>
      <c r="H3612" s="40" t="s">
        <v>166</v>
      </c>
      <c r="I3612" s="38">
        <v>0</v>
      </c>
      <c r="J3612" s="5">
        <v>0</v>
      </c>
      <c r="K3612" s="5" t="s">
        <v>166</v>
      </c>
      <c r="L3612" s="5" t="s">
        <v>166</v>
      </c>
    </row>
    <row r="3613" spans="1:12">
      <c r="A3613" s="65" t="s">
        <v>714</v>
      </c>
      <c r="B3613" s="68" t="s">
        <v>715</v>
      </c>
      <c r="C3613" s="54" t="s">
        <v>3</v>
      </c>
      <c r="D3613" s="11" t="s">
        <v>1</v>
      </c>
      <c r="E3613" s="38">
        <f>E3614+E3616+E3618+E3620+E3621</f>
        <v>12807.1</v>
      </c>
      <c r="F3613" s="38" t="s">
        <v>166</v>
      </c>
      <c r="G3613" s="38" t="s">
        <v>166</v>
      </c>
      <c r="H3613" s="38" t="s">
        <v>166</v>
      </c>
      <c r="I3613" s="38">
        <f>I3614+I3616+I3618+I3620+I3621</f>
        <v>0</v>
      </c>
      <c r="J3613" s="5">
        <f>I3613/E3613*100</f>
        <v>0</v>
      </c>
      <c r="K3613" s="5" t="s">
        <v>166</v>
      </c>
      <c r="L3613" s="5" t="s">
        <v>166</v>
      </c>
    </row>
    <row r="3614" spans="1:12">
      <c r="A3614" s="66"/>
      <c r="B3614" s="69"/>
      <c r="C3614" s="55"/>
      <c r="D3614" s="12" t="s">
        <v>2</v>
      </c>
      <c r="E3614" s="38">
        <v>12807.1</v>
      </c>
      <c r="F3614" s="38">
        <v>12807.1</v>
      </c>
      <c r="G3614" s="38">
        <v>12807.1</v>
      </c>
      <c r="H3614" s="40"/>
      <c r="I3614" s="40"/>
      <c r="J3614" s="5">
        <f t="shared" ref="J3614" si="733">I3614/E3614*100</f>
        <v>0</v>
      </c>
      <c r="K3614" s="5">
        <f>H3614/F3614*100</f>
        <v>0</v>
      </c>
      <c r="L3614" s="5">
        <f>H3614/G3614*100</f>
        <v>0</v>
      </c>
    </row>
    <row r="3615" spans="1:12" ht="37.5">
      <c r="A3615" s="66"/>
      <c r="B3615" s="69"/>
      <c r="C3615" s="55"/>
      <c r="D3615" s="12" t="s">
        <v>153</v>
      </c>
      <c r="E3615" s="38">
        <v>0</v>
      </c>
      <c r="F3615" s="38">
        <v>0</v>
      </c>
      <c r="G3615" s="38">
        <v>0</v>
      </c>
      <c r="H3615" s="38">
        <v>0</v>
      </c>
      <c r="I3615" s="38">
        <v>0</v>
      </c>
      <c r="J3615" s="5">
        <v>0</v>
      </c>
      <c r="K3615" s="5">
        <v>0</v>
      </c>
      <c r="L3615" s="5">
        <v>0</v>
      </c>
    </row>
    <row r="3616" spans="1:12" ht="37.5">
      <c r="A3616" s="66"/>
      <c r="B3616" s="69"/>
      <c r="C3616" s="55"/>
      <c r="D3616" s="12" t="s">
        <v>6</v>
      </c>
      <c r="E3616" s="38">
        <v>0</v>
      </c>
      <c r="F3616" s="38">
        <v>0</v>
      </c>
      <c r="G3616" s="38">
        <v>0</v>
      </c>
      <c r="H3616" s="38">
        <v>0</v>
      </c>
      <c r="I3616" s="38">
        <v>0</v>
      </c>
      <c r="J3616" s="5">
        <v>0</v>
      </c>
      <c r="K3616" s="5">
        <v>0</v>
      </c>
      <c r="L3616" s="5">
        <v>0</v>
      </c>
    </row>
    <row r="3617" spans="1:12" ht="56.25">
      <c r="A3617" s="66"/>
      <c r="B3617" s="69"/>
      <c r="C3617" s="55"/>
      <c r="D3617" s="13" t="s">
        <v>154</v>
      </c>
      <c r="E3617" s="38"/>
      <c r="F3617" s="38">
        <v>0</v>
      </c>
      <c r="G3617" s="38">
        <v>0</v>
      </c>
      <c r="H3617" s="38">
        <v>0</v>
      </c>
      <c r="I3617" s="38">
        <v>0</v>
      </c>
      <c r="J3617" s="5">
        <v>0</v>
      </c>
      <c r="K3617" s="5">
        <v>0</v>
      </c>
      <c r="L3617" s="5">
        <v>0</v>
      </c>
    </row>
    <row r="3618" spans="1:12" ht="75">
      <c r="A3618" s="66"/>
      <c r="B3618" s="69"/>
      <c r="C3618" s="55"/>
      <c r="D3618" s="13" t="s">
        <v>159</v>
      </c>
      <c r="E3618" s="38">
        <v>0</v>
      </c>
      <c r="F3618" s="38">
        <v>0</v>
      </c>
      <c r="G3618" s="38">
        <v>0</v>
      </c>
      <c r="H3618" s="38">
        <v>0</v>
      </c>
      <c r="I3618" s="38">
        <v>0</v>
      </c>
      <c r="J3618" s="5">
        <v>0</v>
      </c>
      <c r="K3618" s="5">
        <v>0</v>
      </c>
      <c r="L3618" s="5">
        <v>0</v>
      </c>
    </row>
    <row r="3619" spans="1:12" ht="56.25">
      <c r="A3619" s="66"/>
      <c r="B3619" s="69"/>
      <c r="C3619" s="55"/>
      <c r="D3619" s="13" t="s">
        <v>154</v>
      </c>
      <c r="E3619" s="38">
        <v>0</v>
      </c>
      <c r="F3619" s="38">
        <v>0</v>
      </c>
      <c r="G3619" s="38">
        <v>0</v>
      </c>
      <c r="H3619" s="38">
        <v>0</v>
      </c>
      <c r="I3619" s="38">
        <v>0</v>
      </c>
      <c r="J3619" s="5">
        <v>0</v>
      </c>
      <c r="K3619" s="5">
        <v>0</v>
      </c>
      <c r="L3619" s="5">
        <v>0</v>
      </c>
    </row>
    <row r="3620" spans="1:12">
      <c r="A3620" s="66"/>
      <c r="B3620" s="69"/>
      <c r="C3620" s="55"/>
      <c r="D3620" s="12" t="s">
        <v>162</v>
      </c>
      <c r="E3620" s="38">
        <v>0</v>
      </c>
      <c r="F3620" s="40" t="s">
        <v>166</v>
      </c>
      <c r="G3620" s="40" t="s">
        <v>166</v>
      </c>
      <c r="H3620" s="40" t="s">
        <v>166</v>
      </c>
      <c r="I3620" s="38">
        <v>0</v>
      </c>
      <c r="J3620" s="5">
        <v>0</v>
      </c>
      <c r="K3620" s="5" t="s">
        <v>166</v>
      </c>
      <c r="L3620" s="5" t="s">
        <v>166</v>
      </c>
    </row>
    <row r="3621" spans="1:12" ht="37.5">
      <c r="A3621" s="67"/>
      <c r="B3621" s="70"/>
      <c r="C3621" s="56"/>
      <c r="D3621" s="12" t="s">
        <v>163</v>
      </c>
      <c r="E3621" s="38">
        <v>0</v>
      </c>
      <c r="F3621" s="40" t="s">
        <v>166</v>
      </c>
      <c r="G3621" s="40" t="s">
        <v>166</v>
      </c>
      <c r="H3621" s="40" t="s">
        <v>166</v>
      </c>
      <c r="I3621" s="38">
        <v>0</v>
      </c>
      <c r="J3621" s="5">
        <v>0</v>
      </c>
      <c r="K3621" s="5" t="s">
        <v>166</v>
      </c>
      <c r="L3621" s="5" t="s">
        <v>166</v>
      </c>
    </row>
    <row r="3622" spans="1:12">
      <c r="A3622" s="65" t="s">
        <v>716</v>
      </c>
      <c r="B3622" s="68" t="s">
        <v>717</v>
      </c>
      <c r="C3622" s="54" t="s">
        <v>3</v>
      </c>
      <c r="D3622" s="11" t="s">
        <v>1</v>
      </c>
      <c r="E3622" s="38">
        <f>E3623+E3625+E3627+E3629+E3630</f>
        <v>1278.9000000000001</v>
      </c>
      <c r="F3622" s="38" t="s">
        <v>166</v>
      </c>
      <c r="G3622" s="38" t="s">
        <v>166</v>
      </c>
      <c r="H3622" s="38" t="s">
        <v>166</v>
      </c>
      <c r="I3622" s="38">
        <f>I3623+I3625+I3627+I3629+I3630</f>
        <v>0</v>
      </c>
      <c r="J3622" s="5">
        <f>I3622/E3622*100</f>
        <v>0</v>
      </c>
      <c r="K3622" s="5" t="s">
        <v>166</v>
      </c>
      <c r="L3622" s="5" t="s">
        <v>166</v>
      </c>
    </row>
    <row r="3623" spans="1:12">
      <c r="A3623" s="66"/>
      <c r="B3623" s="69"/>
      <c r="C3623" s="55"/>
      <c r="D3623" s="12" t="s">
        <v>2</v>
      </c>
      <c r="E3623" s="38">
        <v>1278.9000000000001</v>
      </c>
      <c r="F3623" s="38">
        <v>1278.9000000000001</v>
      </c>
      <c r="G3623" s="38">
        <v>1151</v>
      </c>
      <c r="H3623" s="40"/>
      <c r="I3623" s="40"/>
      <c r="J3623" s="5">
        <f t="shared" ref="J3623" si="734">I3623/E3623*100</f>
        <v>0</v>
      </c>
      <c r="K3623" s="5">
        <f>H3623/F3623*100</f>
        <v>0</v>
      </c>
      <c r="L3623" s="5">
        <f>H3623/G3623*100</f>
        <v>0</v>
      </c>
    </row>
    <row r="3624" spans="1:12" ht="37.5">
      <c r="A3624" s="66"/>
      <c r="B3624" s="69"/>
      <c r="C3624" s="55"/>
      <c r="D3624" s="12" t="s">
        <v>153</v>
      </c>
      <c r="E3624" s="38">
        <v>0</v>
      </c>
      <c r="F3624" s="38">
        <v>0</v>
      </c>
      <c r="G3624" s="38">
        <v>0</v>
      </c>
      <c r="H3624" s="38">
        <v>0</v>
      </c>
      <c r="I3624" s="38">
        <v>0</v>
      </c>
      <c r="J3624" s="5">
        <v>0</v>
      </c>
      <c r="K3624" s="5">
        <v>0</v>
      </c>
      <c r="L3624" s="5">
        <v>0</v>
      </c>
    </row>
    <row r="3625" spans="1:12" ht="37.5">
      <c r="A3625" s="66"/>
      <c r="B3625" s="69"/>
      <c r="C3625" s="55"/>
      <c r="D3625" s="12" t="s">
        <v>6</v>
      </c>
      <c r="E3625" s="38">
        <v>0</v>
      </c>
      <c r="F3625" s="38">
        <v>0</v>
      </c>
      <c r="G3625" s="38">
        <v>0</v>
      </c>
      <c r="H3625" s="38">
        <v>0</v>
      </c>
      <c r="I3625" s="38">
        <v>0</v>
      </c>
      <c r="J3625" s="5">
        <v>0</v>
      </c>
      <c r="K3625" s="5">
        <v>0</v>
      </c>
      <c r="L3625" s="5">
        <v>0</v>
      </c>
    </row>
    <row r="3626" spans="1:12" ht="56.25">
      <c r="A3626" s="66"/>
      <c r="B3626" s="69"/>
      <c r="C3626" s="55"/>
      <c r="D3626" s="13" t="s">
        <v>154</v>
      </c>
      <c r="E3626" s="38"/>
      <c r="F3626" s="38">
        <v>0</v>
      </c>
      <c r="G3626" s="38">
        <v>0</v>
      </c>
      <c r="H3626" s="38">
        <v>0</v>
      </c>
      <c r="I3626" s="38">
        <v>0</v>
      </c>
      <c r="J3626" s="33" t="s">
        <v>729</v>
      </c>
      <c r="K3626" s="5">
        <v>0</v>
      </c>
      <c r="L3626" s="5">
        <v>0</v>
      </c>
    </row>
    <row r="3627" spans="1:12" ht="75">
      <c r="A3627" s="66"/>
      <c r="B3627" s="69"/>
      <c r="C3627" s="55"/>
      <c r="D3627" s="13" t="s">
        <v>159</v>
      </c>
      <c r="E3627" s="38">
        <v>0</v>
      </c>
      <c r="F3627" s="38">
        <v>0</v>
      </c>
      <c r="G3627" s="38">
        <v>0</v>
      </c>
      <c r="H3627" s="38">
        <v>0</v>
      </c>
      <c r="I3627" s="38">
        <v>0</v>
      </c>
      <c r="J3627" s="5">
        <v>0</v>
      </c>
      <c r="K3627" s="5">
        <v>0</v>
      </c>
      <c r="L3627" s="5">
        <v>0</v>
      </c>
    </row>
    <row r="3628" spans="1:12" ht="56.25">
      <c r="A3628" s="66"/>
      <c r="B3628" s="69"/>
      <c r="C3628" s="55"/>
      <c r="D3628" s="13" t="s">
        <v>154</v>
      </c>
      <c r="E3628" s="38">
        <v>0</v>
      </c>
      <c r="F3628" s="38">
        <v>0</v>
      </c>
      <c r="G3628" s="38">
        <v>0</v>
      </c>
      <c r="H3628" s="38">
        <v>0</v>
      </c>
      <c r="I3628" s="38">
        <v>0</v>
      </c>
      <c r="J3628" s="5">
        <v>0</v>
      </c>
      <c r="K3628" s="5">
        <v>0</v>
      </c>
      <c r="L3628" s="5">
        <v>0</v>
      </c>
    </row>
    <row r="3629" spans="1:12">
      <c r="A3629" s="66"/>
      <c r="B3629" s="69"/>
      <c r="C3629" s="55"/>
      <c r="D3629" s="12" t="s">
        <v>162</v>
      </c>
      <c r="E3629" s="38">
        <v>0</v>
      </c>
      <c r="F3629" s="40" t="s">
        <v>166</v>
      </c>
      <c r="G3629" s="40" t="s">
        <v>166</v>
      </c>
      <c r="H3629" s="40" t="s">
        <v>166</v>
      </c>
      <c r="I3629" s="38">
        <v>0</v>
      </c>
      <c r="J3629" s="5">
        <v>0</v>
      </c>
      <c r="K3629" s="5" t="s">
        <v>166</v>
      </c>
      <c r="L3629" s="5" t="s">
        <v>166</v>
      </c>
    </row>
    <row r="3630" spans="1:12" ht="37.5">
      <c r="A3630" s="67"/>
      <c r="B3630" s="70"/>
      <c r="C3630" s="56"/>
      <c r="D3630" s="12" t="s">
        <v>163</v>
      </c>
      <c r="E3630" s="38">
        <v>0</v>
      </c>
      <c r="F3630" s="40" t="s">
        <v>166</v>
      </c>
      <c r="G3630" s="40" t="s">
        <v>166</v>
      </c>
      <c r="H3630" s="40" t="s">
        <v>166</v>
      </c>
      <c r="I3630" s="38">
        <v>0</v>
      </c>
      <c r="J3630" s="5">
        <v>0</v>
      </c>
      <c r="K3630" s="5" t="s">
        <v>166</v>
      </c>
      <c r="L3630" s="5" t="s">
        <v>166</v>
      </c>
    </row>
    <row r="3631" spans="1:12" hidden="1">
      <c r="A3631" s="65" t="s">
        <v>718</v>
      </c>
      <c r="B3631" s="68" t="s">
        <v>719</v>
      </c>
      <c r="C3631" s="54" t="s">
        <v>3</v>
      </c>
      <c r="D3631" s="11" t="s">
        <v>1</v>
      </c>
      <c r="E3631" s="38">
        <f>E3632+E3634+E3636+E3638+E3639</f>
        <v>0</v>
      </c>
      <c r="F3631" s="38" t="s">
        <v>166</v>
      </c>
      <c r="G3631" s="38" t="s">
        <v>166</v>
      </c>
      <c r="H3631" s="38" t="s">
        <v>166</v>
      </c>
      <c r="I3631" s="38">
        <f>I3632+I3634+I3636+I3638+I3639</f>
        <v>0</v>
      </c>
      <c r="J3631" s="5">
        <v>0</v>
      </c>
      <c r="K3631" s="5" t="s">
        <v>166</v>
      </c>
      <c r="L3631" s="5" t="s">
        <v>166</v>
      </c>
    </row>
    <row r="3632" spans="1:12" hidden="1">
      <c r="A3632" s="66"/>
      <c r="B3632" s="69"/>
      <c r="C3632" s="55"/>
      <c r="D3632" s="12" t="s">
        <v>2</v>
      </c>
      <c r="E3632" s="38">
        <v>0</v>
      </c>
      <c r="F3632" s="40"/>
      <c r="G3632" s="40"/>
      <c r="H3632" s="40"/>
      <c r="I3632" s="40"/>
      <c r="J3632" s="5">
        <v>0</v>
      </c>
      <c r="K3632" s="5">
        <v>0</v>
      </c>
      <c r="L3632" s="5">
        <v>0</v>
      </c>
    </row>
    <row r="3633" spans="1:12" ht="37.5" hidden="1">
      <c r="A3633" s="66"/>
      <c r="B3633" s="69"/>
      <c r="C3633" s="55"/>
      <c r="D3633" s="12" t="s">
        <v>153</v>
      </c>
      <c r="E3633" s="38"/>
      <c r="F3633" s="40"/>
      <c r="G3633" s="40"/>
      <c r="H3633" s="40"/>
      <c r="I3633" s="40"/>
      <c r="J3633" s="5">
        <v>0</v>
      </c>
      <c r="K3633" s="5">
        <v>0</v>
      </c>
      <c r="L3633" s="5">
        <v>0</v>
      </c>
    </row>
    <row r="3634" spans="1:12" ht="37.5" hidden="1">
      <c r="A3634" s="66"/>
      <c r="B3634" s="69"/>
      <c r="C3634" s="55"/>
      <c r="D3634" s="12" t="s">
        <v>6</v>
      </c>
      <c r="E3634" s="38">
        <v>0</v>
      </c>
      <c r="F3634" s="40"/>
      <c r="G3634" s="40"/>
      <c r="H3634" s="40"/>
      <c r="I3634" s="40"/>
      <c r="J3634" s="5">
        <v>0</v>
      </c>
      <c r="K3634" s="5">
        <v>0</v>
      </c>
      <c r="L3634" s="5">
        <v>0</v>
      </c>
    </row>
    <row r="3635" spans="1:12" ht="56.25" hidden="1">
      <c r="A3635" s="66"/>
      <c r="B3635" s="69"/>
      <c r="C3635" s="55"/>
      <c r="D3635" s="13" t="s">
        <v>154</v>
      </c>
      <c r="E3635" s="38"/>
      <c r="F3635" s="40"/>
      <c r="G3635" s="40"/>
      <c r="H3635" s="40"/>
      <c r="I3635" s="40"/>
      <c r="J3635" s="5">
        <v>0</v>
      </c>
      <c r="K3635" s="5">
        <v>0</v>
      </c>
      <c r="L3635" s="5">
        <v>0</v>
      </c>
    </row>
    <row r="3636" spans="1:12" ht="75" hidden="1">
      <c r="A3636" s="66"/>
      <c r="B3636" s="69"/>
      <c r="C3636" s="55"/>
      <c r="D3636" s="13" t="s">
        <v>159</v>
      </c>
      <c r="E3636" s="38">
        <v>0</v>
      </c>
      <c r="F3636" s="40"/>
      <c r="G3636" s="40"/>
      <c r="H3636" s="40"/>
      <c r="I3636" s="40"/>
      <c r="J3636" s="5">
        <v>0</v>
      </c>
      <c r="K3636" s="5">
        <v>0</v>
      </c>
      <c r="L3636" s="5">
        <v>0</v>
      </c>
    </row>
    <row r="3637" spans="1:12" ht="56.25" hidden="1">
      <c r="A3637" s="66"/>
      <c r="B3637" s="69"/>
      <c r="C3637" s="55"/>
      <c r="D3637" s="13" t="s">
        <v>154</v>
      </c>
      <c r="E3637" s="38"/>
      <c r="F3637" s="40"/>
      <c r="G3637" s="40"/>
      <c r="H3637" s="40"/>
      <c r="I3637" s="40"/>
      <c r="J3637" s="5">
        <v>0</v>
      </c>
      <c r="K3637" s="5">
        <v>0</v>
      </c>
      <c r="L3637" s="5">
        <v>0</v>
      </c>
    </row>
    <row r="3638" spans="1:12" hidden="1">
      <c r="A3638" s="66"/>
      <c r="B3638" s="69"/>
      <c r="C3638" s="55"/>
      <c r="D3638" s="12" t="s">
        <v>162</v>
      </c>
      <c r="E3638" s="38">
        <v>0</v>
      </c>
      <c r="F3638" s="40" t="s">
        <v>166</v>
      </c>
      <c r="G3638" s="40" t="s">
        <v>166</v>
      </c>
      <c r="H3638" s="40" t="s">
        <v>166</v>
      </c>
      <c r="I3638" s="40"/>
      <c r="J3638" s="5">
        <v>0</v>
      </c>
      <c r="K3638" s="5" t="s">
        <v>166</v>
      </c>
      <c r="L3638" s="5" t="s">
        <v>166</v>
      </c>
    </row>
    <row r="3639" spans="1:12" ht="37.5" hidden="1">
      <c r="A3639" s="67"/>
      <c r="B3639" s="70"/>
      <c r="C3639" s="56"/>
      <c r="D3639" s="12" t="s">
        <v>163</v>
      </c>
      <c r="E3639" s="38">
        <v>0</v>
      </c>
      <c r="F3639" s="40" t="s">
        <v>166</v>
      </c>
      <c r="G3639" s="40" t="s">
        <v>166</v>
      </c>
      <c r="H3639" s="40" t="s">
        <v>166</v>
      </c>
      <c r="I3639" s="40"/>
      <c r="J3639" s="5">
        <v>0</v>
      </c>
      <c r="K3639" s="5" t="s">
        <v>166</v>
      </c>
      <c r="L3639" s="5" t="s">
        <v>166</v>
      </c>
    </row>
    <row r="3640" spans="1:12">
      <c r="A3640" s="63" t="s">
        <v>720</v>
      </c>
      <c r="B3640" s="64" t="s">
        <v>721</v>
      </c>
      <c r="C3640" s="54" t="s">
        <v>3</v>
      </c>
      <c r="D3640" s="11" t="s">
        <v>1</v>
      </c>
      <c r="E3640" s="38">
        <f>E3641+E3643+E3645+E3647+E3648</f>
        <v>8691.2999999999993</v>
      </c>
      <c r="F3640" s="38" t="s">
        <v>166</v>
      </c>
      <c r="G3640" s="38" t="s">
        <v>166</v>
      </c>
      <c r="H3640" s="38" t="s">
        <v>166</v>
      </c>
      <c r="I3640" s="38">
        <f>I3641+I3643+I3645+I3647+I3648</f>
        <v>538.5</v>
      </c>
      <c r="J3640" s="5">
        <f>I3640/E3640*100</f>
        <v>6.195851023437231</v>
      </c>
      <c r="K3640" s="5" t="s">
        <v>166</v>
      </c>
      <c r="L3640" s="5" t="s">
        <v>166</v>
      </c>
    </row>
    <row r="3641" spans="1:12">
      <c r="A3641" s="63"/>
      <c r="B3641" s="64"/>
      <c r="C3641" s="55"/>
      <c r="D3641" s="12" t="s">
        <v>2</v>
      </c>
      <c r="E3641" s="38">
        <v>8691.2999999999993</v>
      </c>
      <c r="F3641" s="38">
        <v>8691.2999999999993</v>
      </c>
      <c r="G3641" s="38">
        <v>8691.2999999999993</v>
      </c>
      <c r="H3641" s="38">
        <v>538.5</v>
      </c>
      <c r="I3641" s="38">
        <v>538.5</v>
      </c>
      <c r="J3641" s="5">
        <f t="shared" ref="J3641" si="735">I3641/E3641*100</f>
        <v>6.195851023437231</v>
      </c>
      <c r="K3641" s="5">
        <f>H3641/F3641*100</f>
        <v>6.195851023437231</v>
      </c>
      <c r="L3641" s="5">
        <f>H3641/G3641*100</f>
        <v>6.195851023437231</v>
      </c>
    </row>
    <row r="3642" spans="1:12" ht="37.5">
      <c r="A3642" s="63"/>
      <c r="B3642" s="64"/>
      <c r="C3642" s="55"/>
      <c r="D3642" s="12" t="s">
        <v>153</v>
      </c>
      <c r="E3642" s="38">
        <v>0</v>
      </c>
      <c r="F3642" s="38">
        <v>0</v>
      </c>
      <c r="G3642" s="38">
        <v>0</v>
      </c>
      <c r="H3642" s="38">
        <v>0</v>
      </c>
      <c r="I3642" s="38">
        <v>0</v>
      </c>
      <c r="J3642" s="5">
        <v>0</v>
      </c>
      <c r="K3642" s="5">
        <v>0</v>
      </c>
      <c r="L3642" s="5">
        <v>0</v>
      </c>
    </row>
    <row r="3643" spans="1:12" ht="37.5">
      <c r="A3643" s="63"/>
      <c r="B3643" s="64"/>
      <c r="C3643" s="55"/>
      <c r="D3643" s="12" t="s">
        <v>6</v>
      </c>
      <c r="E3643" s="38">
        <v>0</v>
      </c>
      <c r="F3643" s="38">
        <v>0</v>
      </c>
      <c r="G3643" s="38">
        <v>0</v>
      </c>
      <c r="H3643" s="38">
        <v>0</v>
      </c>
      <c r="I3643" s="38">
        <v>0</v>
      </c>
      <c r="J3643" s="5">
        <v>0</v>
      </c>
      <c r="K3643" s="5">
        <v>0</v>
      </c>
      <c r="L3643" s="5">
        <v>0</v>
      </c>
    </row>
    <row r="3644" spans="1:12" ht="56.25">
      <c r="A3644" s="63"/>
      <c r="B3644" s="64"/>
      <c r="C3644" s="55"/>
      <c r="D3644" s="13" t="s">
        <v>154</v>
      </c>
      <c r="E3644" s="38"/>
      <c r="F3644" s="38">
        <v>0</v>
      </c>
      <c r="G3644" s="38">
        <v>0</v>
      </c>
      <c r="H3644" s="38">
        <v>0</v>
      </c>
      <c r="I3644" s="38">
        <v>0</v>
      </c>
      <c r="J3644" s="5">
        <v>0</v>
      </c>
      <c r="K3644" s="5">
        <v>0</v>
      </c>
      <c r="L3644" s="5">
        <v>0</v>
      </c>
    </row>
    <row r="3645" spans="1:12" ht="75">
      <c r="A3645" s="63"/>
      <c r="B3645" s="64"/>
      <c r="C3645" s="55"/>
      <c r="D3645" s="13" t="s">
        <v>159</v>
      </c>
      <c r="E3645" s="38">
        <v>0</v>
      </c>
      <c r="F3645" s="38">
        <v>0</v>
      </c>
      <c r="G3645" s="38">
        <v>0</v>
      </c>
      <c r="H3645" s="38">
        <v>0</v>
      </c>
      <c r="I3645" s="38">
        <v>0</v>
      </c>
      <c r="J3645" s="5">
        <v>0</v>
      </c>
      <c r="K3645" s="5">
        <v>0</v>
      </c>
      <c r="L3645" s="5">
        <v>0</v>
      </c>
    </row>
    <row r="3646" spans="1:12" ht="56.25">
      <c r="A3646" s="63"/>
      <c r="B3646" s="64"/>
      <c r="C3646" s="55"/>
      <c r="D3646" s="13" t="s">
        <v>154</v>
      </c>
      <c r="E3646" s="38">
        <v>0</v>
      </c>
      <c r="F3646" s="38">
        <v>0</v>
      </c>
      <c r="G3646" s="38">
        <v>0</v>
      </c>
      <c r="H3646" s="38">
        <v>0</v>
      </c>
      <c r="I3646" s="38">
        <v>0</v>
      </c>
      <c r="J3646" s="5">
        <v>0</v>
      </c>
      <c r="K3646" s="5">
        <v>0</v>
      </c>
      <c r="L3646" s="5">
        <v>0</v>
      </c>
    </row>
    <row r="3647" spans="1:12">
      <c r="A3647" s="63"/>
      <c r="B3647" s="64"/>
      <c r="C3647" s="55"/>
      <c r="D3647" s="12" t="s">
        <v>162</v>
      </c>
      <c r="E3647" s="38">
        <v>0</v>
      </c>
      <c r="F3647" s="40" t="s">
        <v>166</v>
      </c>
      <c r="G3647" s="40" t="s">
        <v>166</v>
      </c>
      <c r="H3647" s="40" t="s">
        <v>166</v>
      </c>
      <c r="I3647" s="38">
        <v>0</v>
      </c>
      <c r="J3647" s="5">
        <v>0</v>
      </c>
      <c r="K3647" s="5" t="s">
        <v>166</v>
      </c>
      <c r="L3647" s="5" t="s">
        <v>166</v>
      </c>
    </row>
    <row r="3648" spans="1:12" ht="37.5">
      <c r="A3648" s="63"/>
      <c r="B3648" s="64"/>
      <c r="C3648" s="56"/>
      <c r="D3648" s="12" t="s">
        <v>163</v>
      </c>
      <c r="E3648" s="38">
        <v>0</v>
      </c>
      <c r="F3648" s="40" t="s">
        <v>166</v>
      </c>
      <c r="G3648" s="40" t="s">
        <v>166</v>
      </c>
      <c r="H3648" s="40" t="s">
        <v>166</v>
      </c>
      <c r="I3648" s="38">
        <v>0</v>
      </c>
      <c r="J3648" s="5">
        <v>0</v>
      </c>
      <c r="K3648" s="5" t="s">
        <v>166</v>
      </c>
      <c r="L3648" s="5" t="s">
        <v>166</v>
      </c>
    </row>
    <row r="3649" spans="1:12">
      <c r="A3649" s="63" t="s">
        <v>722</v>
      </c>
      <c r="B3649" s="64" t="s">
        <v>723</v>
      </c>
      <c r="C3649" s="54" t="s">
        <v>3</v>
      </c>
      <c r="D3649" s="11" t="s">
        <v>1</v>
      </c>
      <c r="E3649" s="38">
        <f>E3650+E3652+E3654+E3656+E3657</f>
        <v>25129.8</v>
      </c>
      <c r="F3649" s="38" t="s">
        <v>166</v>
      </c>
      <c r="G3649" s="38" t="s">
        <v>166</v>
      </c>
      <c r="H3649" s="38" t="s">
        <v>166</v>
      </c>
      <c r="I3649" s="38">
        <f>I3650+I3652+I3654+I3656+I3657</f>
        <v>3366.6</v>
      </c>
      <c r="J3649" s="5">
        <f>I3649/E3649*100</f>
        <v>13.396843588090634</v>
      </c>
      <c r="K3649" s="5" t="s">
        <v>166</v>
      </c>
      <c r="L3649" s="5" t="s">
        <v>166</v>
      </c>
    </row>
    <row r="3650" spans="1:12">
      <c r="A3650" s="63"/>
      <c r="B3650" s="64"/>
      <c r="C3650" s="55"/>
      <c r="D3650" s="12" t="s">
        <v>2</v>
      </c>
      <c r="E3650" s="38">
        <v>25129.8</v>
      </c>
      <c r="F3650" s="38">
        <v>25129.8</v>
      </c>
      <c r="G3650" s="38">
        <v>25129.8</v>
      </c>
      <c r="H3650" s="38">
        <v>3366.6</v>
      </c>
      <c r="I3650" s="38">
        <v>3366.6</v>
      </c>
      <c r="J3650" s="5">
        <f t="shared" ref="J3650" si="736">I3650/E3650*100</f>
        <v>13.396843588090634</v>
      </c>
      <c r="K3650" s="5">
        <f>H3650/F3650*100</f>
        <v>13.396843588090634</v>
      </c>
      <c r="L3650" s="5">
        <f>H3650/G3650*100</f>
        <v>13.396843588090634</v>
      </c>
    </row>
    <row r="3651" spans="1:12" ht="37.5">
      <c r="A3651" s="63"/>
      <c r="B3651" s="64"/>
      <c r="C3651" s="55"/>
      <c r="D3651" s="12" t="s">
        <v>153</v>
      </c>
      <c r="E3651" s="38">
        <v>0</v>
      </c>
      <c r="F3651" s="38">
        <v>0</v>
      </c>
      <c r="G3651" s="38">
        <v>0</v>
      </c>
      <c r="H3651" s="38">
        <v>0</v>
      </c>
      <c r="I3651" s="38">
        <v>0</v>
      </c>
      <c r="J3651" s="5">
        <v>0</v>
      </c>
      <c r="K3651" s="5">
        <v>0</v>
      </c>
      <c r="L3651" s="5">
        <v>0</v>
      </c>
    </row>
    <row r="3652" spans="1:12" ht="37.5">
      <c r="A3652" s="63"/>
      <c r="B3652" s="64"/>
      <c r="C3652" s="55"/>
      <c r="D3652" s="12" t="s">
        <v>6</v>
      </c>
      <c r="E3652" s="38">
        <v>0</v>
      </c>
      <c r="F3652" s="38">
        <v>0</v>
      </c>
      <c r="G3652" s="38">
        <v>0</v>
      </c>
      <c r="H3652" s="38">
        <v>0</v>
      </c>
      <c r="I3652" s="38">
        <v>0</v>
      </c>
      <c r="J3652" s="5">
        <v>0</v>
      </c>
      <c r="K3652" s="5">
        <v>0</v>
      </c>
      <c r="L3652" s="5">
        <v>0</v>
      </c>
    </row>
    <row r="3653" spans="1:12" ht="56.25">
      <c r="A3653" s="63"/>
      <c r="B3653" s="64"/>
      <c r="C3653" s="55"/>
      <c r="D3653" s="13" t="s">
        <v>154</v>
      </c>
      <c r="E3653" s="38"/>
      <c r="F3653" s="38">
        <v>0</v>
      </c>
      <c r="G3653" s="38">
        <v>0</v>
      </c>
      <c r="H3653" s="38">
        <v>0</v>
      </c>
      <c r="I3653" s="38">
        <v>0</v>
      </c>
      <c r="J3653" s="5">
        <v>0</v>
      </c>
      <c r="K3653" s="5">
        <v>0</v>
      </c>
      <c r="L3653" s="5">
        <v>0</v>
      </c>
    </row>
    <row r="3654" spans="1:12" ht="75">
      <c r="A3654" s="63"/>
      <c r="B3654" s="64"/>
      <c r="C3654" s="55"/>
      <c r="D3654" s="13" t="s">
        <v>159</v>
      </c>
      <c r="E3654" s="38">
        <v>0</v>
      </c>
      <c r="F3654" s="38">
        <v>0</v>
      </c>
      <c r="G3654" s="38">
        <v>0</v>
      </c>
      <c r="H3654" s="38">
        <v>0</v>
      </c>
      <c r="I3654" s="38">
        <v>0</v>
      </c>
      <c r="J3654" s="5">
        <v>0</v>
      </c>
      <c r="K3654" s="5">
        <v>0</v>
      </c>
      <c r="L3654" s="5">
        <v>0</v>
      </c>
    </row>
    <row r="3655" spans="1:12" ht="56.25">
      <c r="A3655" s="63"/>
      <c r="B3655" s="64"/>
      <c r="C3655" s="55"/>
      <c r="D3655" s="13" t="s">
        <v>154</v>
      </c>
      <c r="E3655" s="38">
        <v>0</v>
      </c>
      <c r="F3655" s="38">
        <v>0</v>
      </c>
      <c r="G3655" s="38">
        <v>0</v>
      </c>
      <c r="H3655" s="38">
        <v>0</v>
      </c>
      <c r="I3655" s="38">
        <v>0</v>
      </c>
      <c r="J3655" s="5">
        <v>0</v>
      </c>
      <c r="K3655" s="5">
        <v>0</v>
      </c>
      <c r="L3655" s="5">
        <v>0</v>
      </c>
    </row>
    <row r="3656" spans="1:12">
      <c r="A3656" s="63"/>
      <c r="B3656" s="64"/>
      <c r="C3656" s="55"/>
      <c r="D3656" s="12" t="s">
        <v>162</v>
      </c>
      <c r="E3656" s="38">
        <v>0</v>
      </c>
      <c r="F3656" s="40" t="s">
        <v>166</v>
      </c>
      <c r="G3656" s="40" t="s">
        <v>166</v>
      </c>
      <c r="H3656" s="40" t="s">
        <v>166</v>
      </c>
      <c r="I3656" s="38">
        <v>0</v>
      </c>
      <c r="J3656" s="5">
        <v>0</v>
      </c>
      <c r="K3656" s="5" t="s">
        <v>166</v>
      </c>
      <c r="L3656" s="5" t="s">
        <v>166</v>
      </c>
    </row>
    <row r="3657" spans="1:12" ht="37.5">
      <c r="A3657" s="63"/>
      <c r="B3657" s="64"/>
      <c r="C3657" s="56"/>
      <c r="D3657" s="12" t="s">
        <v>163</v>
      </c>
      <c r="E3657" s="38">
        <v>0</v>
      </c>
      <c r="F3657" s="40" t="s">
        <v>166</v>
      </c>
      <c r="G3657" s="40" t="s">
        <v>166</v>
      </c>
      <c r="H3657" s="40" t="s">
        <v>166</v>
      </c>
      <c r="I3657" s="38">
        <v>0</v>
      </c>
      <c r="J3657" s="5">
        <v>0</v>
      </c>
      <c r="K3657" s="5" t="s">
        <v>166</v>
      </c>
      <c r="L3657" s="5" t="s">
        <v>166</v>
      </c>
    </row>
    <row r="3688" spans="4:5">
      <c r="D3688" s="28"/>
      <c r="E3688" s="46"/>
    </row>
    <row r="3689" spans="4:5">
      <c r="D3689" s="28"/>
      <c r="E3689" s="46"/>
    </row>
    <row r="3690" spans="4:5">
      <c r="D3690" s="28"/>
      <c r="E3690" s="46"/>
    </row>
    <row r="3691" spans="4:5">
      <c r="D3691" s="28"/>
      <c r="E3691" s="46"/>
    </row>
  </sheetData>
  <mergeCells count="1105">
    <mergeCell ref="C72:C80"/>
    <mergeCell ref="C81:C89"/>
    <mergeCell ref="C54:C62"/>
    <mergeCell ref="C63:C71"/>
    <mergeCell ref="C35:C43"/>
    <mergeCell ref="C45:C53"/>
    <mergeCell ref="A15:A98"/>
    <mergeCell ref="B15:B98"/>
    <mergeCell ref="C15:C23"/>
    <mergeCell ref="C24:D24"/>
    <mergeCell ref="C25:C33"/>
    <mergeCell ref="C34:D34"/>
    <mergeCell ref="A11:A13"/>
    <mergeCell ref="B11:B13"/>
    <mergeCell ref="C11:C13"/>
    <mergeCell ref="A156:A164"/>
    <mergeCell ref="B156:B164"/>
    <mergeCell ref="C156:C164"/>
    <mergeCell ref="A165:A173"/>
    <mergeCell ref="B165:B173"/>
    <mergeCell ref="C165:C173"/>
    <mergeCell ref="A138:A146"/>
    <mergeCell ref="B138:B146"/>
    <mergeCell ref="C138:C146"/>
    <mergeCell ref="A147:A155"/>
    <mergeCell ref="B147:B155"/>
    <mergeCell ref="C147:C155"/>
    <mergeCell ref="A129:A137"/>
    <mergeCell ref="B129:B137"/>
    <mergeCell ref="C129:C137"/>
    <mergeCell ref="C119:C127"/>
    <mergeCell ref="C90:C98"/>
    <mergeCell ref="A99:A127"/>
    <mergeCell ref="B99:B127"/>
    <mergeCell ref="C99:C107"/>
    <mergeCell ref="C109:C117"/>
    <mergeCell ref="A220:A228"/>
    <mergeCell ref="B220:B228"/>
    <mergeCell ref="C220:C228"/>
    <mergeCell ref="A229:A237"/>
    <mergeCell ref="B229:B237"/>
    <mergeCell ref="C229:C237"/>
    <mergeCell ref="A202:A210"/>
    <mergeCell ref="B202:B210"/>
    <mergeCell ref="C202:C210"/>
    <mergeCell ref="A211:A219"/>
    <mergeCell ref="B211:B219"/>
    <mergeCell ref="C211:C219"/>
    <mergeCell ref="A193:A201"/>
    <mergeCell ref="B193:B201"/>
    <mergeCell ref="C193:C201"/>
    <mergeCell ref="A174:A182"/>
    <mergeCell ref="B174:B182"/>
    <mergeCell ref="C174:C182"/>
    <mergeCell ref="A183:A191"/>
    <mergeCell ref="B183:B191"/>
    <mergeCell ref="C183:C191"/>
    <mergeCell ref="A274:A282"/>
    <mergeCell ref="B274:B282"/>
    <mergeCell ref="C274:C282"/>
    <mergeCell ref="A283:A291"/>
    <mergeCell ref="B283:B291"/>
    <mergeCell ref="C283:C291"/>
    <mergeCell ref="A256:A264"/>
    <mergeCell ref="B256:B264"/>
    <mergeCell ref="C256:C264"/>
    <mergeCell ref="A265:A273"/>
    <mergeCell ref="B265:B273"/>
    <mergeCell ref="C265:C273"/>
    <mergeCell ref="A238:A246"/>
    <mergeCell ref="B238:B246"/>
    <mergeCell ref="C238:C246"/>
    <mergeCell ref="A247:A255"/>
    <mergeCell ref="B247:B255"/>
    <mergeCell ref="C247:C255"/>
    <mergeCell ref="A328:A336"/>
    <mergeCell ref="B328:B336"/>
    <mergeCell ref="C328:C336"/>
    <mergeCell ref="A337:A345"/>
    <mergeCell ref="B337:B345"/>
    <mergeCell ref="C337:C345"/>
    <mergeCell ref="A310:A318"/>
    <mergeCell ref="B310:B318"/>
    <mergeCell ref="C310:C318"/>
    <mergeCell ref="A319:A327"/>
    <mergeCell ref="B319:B327"/>
    <mergeCell ref="C319:C327"/>
    <mergeCell ref="A292:A300"/>
    <mergeCell ref="B292:B300"/>
    <mergeCell ref="C292:C300"/>
    <mergeCell ref="A301:A309"/>
    <mergeCell ref="B301:B309"/>
    <mergeCell ref="C301:C309"/>
    <mergeCell ref="A382:A390"/>
    <mergeCell ref="B382:B390"/>
    <mergeCell ref="C382:C390"/>
    <mergeCell ref="A391:A399"/>
    <mergeCell ref="B391:B399"/>
    <mergeCell ref="C391:C399"/>
    <mergeCell ref="A364:A372"/>
    <mergeCell ref="B364:B372"/>
    <mergeCell ref="C364:C372"/>
    <mergeCell ref="A373:A381"/>
    <mergeCell ref="B373:B381"/>
    <mergeCell ref="C373:C381"/>
    <mergeCell ref="A346:A354"/>
    <mergeCell ref="B346:B354"/>
    <mergeCell ref="C346:C354"/>
    <mergeCell ref="A355:A363"/>
    <mergeCell ref="B355:B363"/>
    <mergeCell ref="C355:C363"/>
    <mergeCell ref="C475:C483"/>
    <mergeCell ref="C484:C492"/>
    <mergeCell ref="C455:C463"/>
    <mergeCell ref="C465:C473"/>
    <mergeCell ref="A436:A444"/>
    <mergeCell ref="B436:B444"/>
    <mergeCell ref="C436:C444"/>
    <mergeCell ref="A445:A510"/>
    <mergeCell ref="B445:B510"/>
    <mergeCell ref="C445:C453"/>
    <mergeCell ref="A418:A426"/>
    <mergeCell ref="B418:B426"/>
    <mergeCell ref="C418:C426"/>
    <mergeCell ref="A427:A435"/>
    <mergeCell ref="B427:B435"/>
    <mergeCell ref="C427:C435"/>
    <mergeCell ref="A400:A408"/>
    <mergeCell ref="B400:B408"/>
    <mergeCell ref="C400:C408"/>
    <mergeCell ref="A409:A417"/>
    <mergeCell ref="B409:B417"/>
    <mergeCell ref="C409:C417"/>
    <mergeCell ref="A539:A547"/>
    <mergeCell ref="B539:B547"/>
    <mergeCell ref="C539:C547"/>
    <mergeCell ref="A548:A556"/>
    <mergeCell ref="B548:B556"/>
    <mergeCell ref="C548:C556"/>
    <mergeCell ref="A521:A529"/>
    <mergeCell ref="B521:B529"/>
    <mergeCell ref="C521:C529"/>
    <mergeCell ref="A530:A538"/>
    <mergeCell ref="B530:B538"/>
    <mergeCell ref="C530:C538"/>
    <mergeCell ref="A512:A520"/>
    <mergeCell ref="B512:B520"/>
    <mergeCell ref="C512:C520"/>
    <mergeCell ref="C493:C501"/>
    <mergeCell ref="C502:C510"/>
    <mergeCell ref="A593:A601"/>
    <mergeCell ref="B593:B601"/>
    <mergeCell ref="C593:C601"/>
    <mergeCell ref="A602:A610"/>
    <mergeCell ref="B602:B610"/>
    <mergeCell ref="C602:C610"/>
    <mergeCell ref="A575:A583"/>
    <mergeCell ref="B575:B583"/>
    <mergeCell ref="C575:C583"/>
    <mergeCell ref="A584:A592"/>
    <mergeCell ref="B584:B592"/>
    <mergeCell ref="C584:C592"/>
    <mergeCell ref="A557:A565"/>
    <mergeCell ref="B557:B565"/>
    <mergeCell ref="C557:C565"/>
    <mergeCell ref="A566:A574"/>
    <mergeCell ref="B566:B574"/>
    <mergeCell ref="C566:C574"/>
    <mergeCell ref="A647:A655"/>
    <mergeCell ref="B647:B655"/>
    <mergeCell ref="C647:C655"/>
    <mergeCell ref="A656:A664"/>
    <mergeCell ref="B656:B664"/>
    <mergeCell ref="C656:C664"/>
    <mergeCell ref="A629:A637"/>
    <mergeCell ref="B629:B637"/>
    <mergeCell ref="C629:C637"/>
    <mergeCell ref="A638:A646"/>
    <mergeCell ref="B638:B646"/>
    <mergeCell ref="C638:C646"/>
    <mergeCell ref="A611:A619"/>
    <mergeCell ref="B611:B619"/>
    <mergeCell ref="C611:C619"/>
    <mergeCell ref="A620:A628"/>
    <mergeCell ref="B620:B628"/>
    <mergeCell ref="C620:C628"/>
    <mergeCell ref="A701:A709"/>
    <mergeCell ref="B701:B709"/>
    <mergeCell ref="C701:C709"/>
    <mergeCell ref="A710:A718"/>
    <mergeCell ref="B710:B718"/>
    <mergeCell ref="C710:C718"/>
    <mergeCell ref="A683:A691"/>
    <mergeCell ref="B683:B691"/>
    <mergeCell ref="C683:C691"/>
    <mergeCell ref="A692:A700"/>
    <mergeCell ref="B692:B700"/>
    <mergeCell ref="C692:C700"/>
    <mergeCell ref="A665:A673"/>
    <mergeCell ref="B665:B673"/>
    <mergeCell ref="C665:C673"/>
    <mergeCell ref="A674:A682"/>
    <mergeCell ref="B674:B682"/>
    <mergeCell ref="C674:C682"/>
    <mergeCell ref="A755:A763"/>
    <mergeCell ref="B755:B763"/>
    <mergeCell ref="C755:C763"/>
    <mergeCell ref="A764:A772"/>
    <mergeCell ref="B764:B772"/>
    <mergeCell ref="C764:C772"/>
    <mergeCell ref="A737:A745"/>
    <mergeCell ref="B737:B745"/>
    <mergeCell ref="C737:C745"/>
    <mergeCell ref="A746:A754"/>
    <mergeCell ref="B746:B754"/>
    <mergeCell ref="C746:C754"/>
    <mergeCell ref="A719:A727"/>
    <mergeCell ref="B719:B727"/>
    <mergeCell ref="C719:C727"/>
    <mergeCell ref="A728:A736"/>
    <mergeCell ref="B728:B736"/>
    <mergeCell ref="C728:C736"/>
    <mergeCell ref="A809:A817"/>
    <mergeCell ref="B809:B817"/>
    <mergeCell ref="C809:C817"/>
    <mergeCell ref="A818:A826"/>
    <mergeCell ref="B818:B826"/>
    <mergeCell ref="C818:C826"/>
    <mergeCell ref="A791:A799"/>
    <mergeCell ref="B791:B799"/>
    <mergeCell ref="C791:C799"/>
    <mergeCell ref="A800:A808"/>
    <mergeCell ref="B800:B808"/>
    <mergeCell ref="C800:C808"/>
    <mergeCell ref="A773:A781"/>
    <mergeCell ref="B773:B781"/>
    <mergeCell ref="C773:C781"/>
    <mergeCell ref="A782:A790"/>
    <mergeCell ref="B782:B790"/>
    <mergeCell ref="C782:C790"/>
    <mergeCell ref="A863:A871"/>
    <mergeCell ref="B863:B871"/>
    <mergeCell ref="C863:C871"/>
    <mergeCell ref="A872:A880"/>
    <mergeCell ref="B872:B880"/>
    <mergeCell ref="C872:C880"/>
    <mergeCell ref="A845:A853"/>
    <mergeCell ref="B845:B853"/>
    <mergeCell ref="C845:C853"/>
    <mergeCell ref="A854:A862"/>
    <mergeCell ref="B854:B862"/>
    <mergeCell ref="C854:C862"/>
    <mergeCell ref="A827:A835"/>
    <mergeCell ref="B827:B835"/>
    <mergeCell ref="C827:C835"/>
    <mergeCell ref="A836:A844"/>
    <mergeCell ref="B836:B844"/>
    <mergeCell ref="C836:C844"/>
    <mergeCell ref="A917:A925"/>
    <mergeCell ref="B917:B925"/>
    <mergeCell ref="C917:C925"/>
    <mergeCell ref="A926:A934"/>
    <mergeCell ref="B926:B934"/>
    <mergeCell ref="C926:C934"/>
    <mergeCell ref="A899:A907"/>
    <mergeCell ref="B899:B907"/>
    <mergeCell ref="C899:C907"/>
    <mergeCell ref="A908:A916"/>
    <mergeCell ref="B908:B916"/>
    <mergeCell ref="C908:C916"/>
    <mergeCell ref="A881:A889"/>
    <mergeCell ref="B881:B889"/>
    <mergeCell ref="C881:C889"/>
    <mergeCell ref="A890:A898"/>
    <mergeCell ref="B890:B898"/>
    <mergeCell ref="C890:C898"/>
    <mergeCell ref="A991:A999"/>
    <mergeCell ref="B991:B999"/>
    <mergeCell ref="C991:C999"/>
    <mergeCell ref="A1000:A1008"/>
    <mergeCell ref="B1000:B1008"/>
    <mergeCell ref="C1000:C1008"/>
    <mergeCell ref="C973:C981"/>
    <mergeCell ref="A982:A990"/>
    <mergeCell ref="B982:B990"/>
    <mergeCell ref="C982:C990"/>
    <mergeCell ref="A954:A981"/>
    <mergeCell ref="B954:B981"/>
    <mergeCell ref="C954:C962"/>
    <mergeCell ref="C964:C972"/>
    <mergeCell ref="A935:A943"/>
    <mergeCell ref="B935:B943"/>
    <mergeCell ref="C935:C943"/>
    <mergeCell ref="A944:A952"/>
    <mergeCell ref="B944:B952"/>
    <mergeCell ref="C944:C952"/>
    <mergeCell ref="A1045:A1053"/>
    <mergeCell ref="B1045:B1053"/>
    <mergeCell ref="C1045:C1053"/>
    <mergeCell ref="A1054:A1062"/>
    <mergeCell ref="B1054:B1062"/>
    <mergeCell ref="C1054:C1062"/>
    <mergeCell ref="A1027:A1035"/>
    <mergeCell ref="B1027:B1035"/>
    <mergeCell ref="C1027:C1035"/>
    <mergeCell ref="A1036:A1044"/>
    <mergeCell ref="B1036:B1044"/>
    <mergeCell ref="C1036:C1044"/>
    <mergeCell ref="A1009:A1017"/>
    <mergeCell ref="B1009:B1017"/>
    <mergeCell ref="C1009:C1017"/>
    <mergeCell ref="A1018:A1026"/>
    <mergeCell ref="B1018:B1026"/>
    <mergeCell ref="C1018:C1026"/>
    <mergeCell ref="A1099:A1107"/>
    <mergeCell ref="B1099:B1107"/>
    <mergeCell ref="C1099:C1107"/>
    <mergeCell ref="A1108:A1116"/>
    <mergeCell ref="B1108:B1116"/>
    <mergeCell ref="C1108:C1116"/>
    <mergeCell ref="A1081:A1089"/>
    <mergeCell ref="B1081:B1089"/>
    <mergeCell ref="C1081:C1089"/>
    <mergeCell ref="A1090:A1098"/>
    <mergeCell ref="B1090:B1098"/>
    <mergeCell ref="C1090:C1098"/>
    <mergeCell ref="A1063:A1071"/>
    <mergeCell ref="B1063:B1071"/>
    <mergeCell ref="C1063:C1071"/>
    <mergeCell ref="A1072:A1080"/>
    <mergeCell ref="B1072:B1080"/>
    <mergeCell ref="C1072:C1080"/>
    <mergeCell ref="A1153:A1161"/>
    <mergeCell ref="B1153:B1161"/>
    <mergeCell ref="C1153:C1161"/>
    <mergeCell ref="A1162:A1170"/>
    <mergeCell ref="B1162:B1170"/>
    <mergeCell ref="C1162:C1170"/>
    <mergeCell ref="A1135:A1143"/>
    <mergeCell ref="B1135:B1143"/>
    <mergeCell ref="C1135:C1143"/>
    <mergeCell ref="A1144:A1152"/>
    <mergeCell ref="B1144:B1152"/>
    <mergeCell ref="C1144:C1152"/>
    <mergeCell ref="A1117:A1125"/>
    <mergeCell ref="B1117:B1125"/>
    <mergeCell ref="C1117:C1125"/>
    <mergeCell ref="A1126:A1134"/>
    <mergeCell ref="B1126:B1134"/>
    <mergeCell ref="C1126:C1134"/>
    <mergeCell ref="A1207:A1215"/>
    <mergeCell ref="B1207:B1215"/>
    <mergeCell ref="C1207:C1215"/>
    <mergeCell ref="A1216:A1224"/>
    <mergeCell ref="B1216:B1224"/>
    <mergeCell ref="C1216:C1224"/>
    <mergeCell ref="A1189:A1197"/>
    <mergeCell ref="B1189:B1197"/>
    <mergeCell ref="C1189:C1197"/>
    <mergeCell ref="A1198:A1206"/>
    <mergeCell ref="B1198:B1206"/>
    <mergeCell ref="C1198:C1206"/>
    <mergeCell ref="A1171:A1179"/>
    <mergeCell ref="B1171:B1179"/>
    <mergeCell ref="C1171:C1179"/>
    <mergeCell ref="A1180:A1188"/>
    <mergeCell ref="B1180:B1188"/>
    <mergeCell ref="C1180:C1188"/>
    <mergeCell ref="A1261:A1269"/>
    <mergeCell ref="B1261:B1269"/>
    <mergeCell ref="C1261:C1269"/>
    <mergeCell ref="A1270:A1278"/>
    <mergeCell ref="B1270:B1278"/>
    <mergeCell ref="C1270:C1278"/>
    <mergeCell ref="A1243:A1251"/>
    <mergeCell ref="B1243:B1251"/>
    <mergeCell ref="C1243:C1251"/>
    <mergeCell ref="A1252:A1260"/>
    <mergeCell ref="B1252:B1260"/>
    <mergeCell ref="C1252:C1260"/>
    <mergeCell ref="A1225:A1233"/>
    <mergeCell ref="B1225:B1233"/>
    <mergeCell ref="C1225:C1233"/>
    <mergeCell ref="A1234:A1242"/>
    <mergeCell ref="B1234:B1242"/>
    <mergeCell ref="C1234:C1242"/>
    <mergeCell ref="A1315:A1323"/>
    <mergeCell ref="B1315:B1323"/>
    <mergeCell ref="C1315:C1323"/>
    <mergeCell ref="A1324:A1332"/>
    <mergeCell ref="B1324:B1332"/>
    <mergeCell ref="C1324:C1332"/>
    <mergeCell ref="A1297:A1305"/>
    <mergeCell ref="B1297:B1305"/>
    <mergeCell ref="C1297:C1305"/>
    <mergeCell ref="A1306:A1314"/>
    <mergeCell ref="B1306:B1314"/>
    <mergeCell ref="C1306:C1314"/>
    <mergeCell ref="A1279:A1287"/>
    <mergeCell ref="B1279:B1287"/>
    <mergeCell ref="C1279:C1287"/>
    <mergeCell ref="A1288:A1296"/>
    <mergeCell ref="B1288:B1296"/>
    <mergeCell ref="C1288:C1296"/>
    <mergeCell ref="A1369:A1377"/>
    <mergeCell ref="B1369:B1377"/>
    <mergeCell ref="C1369:C1377"/>
    <mergeCell ref="A1378:A1386"/>
    <mergeCell ref="B1378:B1386"/>
    <mergeCell ref="C1378:C1386"/>
    <mergeCell ref="A1351:A1359"/>
    <mergeCell ref="B1351:B1359"/>
    <mergeCell ref="C1351:C1359"/>
    <mergeCell ref="A1360:A1368"/>
    <mergeCell ref="B1360:B1368"/>
    <mergeCell ref="C1360:C1368"/>
    <mergeCell ref="A1333:A1341"/>
    <mergeCell ref="B1333:B1341"/>
    <mergeCell ref="C1333:C1341"/>
    <mergeCell ref="A1342:A1350"/>
    <mergeCell ref="B1342:B1350"/>
    <mergeCell ref="C1342:C1350"/>
    <mergeCell ref="A1423:A1431"/>
    <mergeCell ref="B1423:B1431"/>
    <mergeCell ref="C1423:C1431"/>
    <mergeCell ref="A1432:A1440"/>
    <mergeCell ref="B1432:B1440"/>
    <mergeCell ref="C1432:C1440"/>
    <mergeCell ref="A1405:A1413"/>
    <mergeCell ref="B1405:B1413"/>
    <mergeCell ref="C1405:C1413"/>
    <mergeCell ref="A1414:A1422"/>
    <mergeCell ref="B1414:B1422"/>
    <mergeCell ref="C1414:C1422"/>
    <mergeCell ref="A1387:A1395"/>
    <mergeCell ref="B1387:B1395"/>
    <mergeCell ref="C1387:C1395"/>
    <mergeCell ref="A1396:A1404"/>
    <mergeCell ref="B1396:B1404"/>
    <mergeCell ref="C1396:C1404"/>
    <mergeCell ref="A1477:A1485"/>
    <mergeCell ref="B1477:B1485"/>
    <mergeCell ref="C1477:C1485"/>
    <mergeCell ref="A1486:A1494"/>
    <mergeCell ref="B1486:B1494"/>
    <mergeCell ref="C1486:C1494"/>
    <mergeCell ref="A1459:A1467"/>
    <mergeCell ref="B1459:B1467"/>
    <mergeCell ref="C1459:C1467"/>
    <mergeCell ref="A1468:A1476"/>
    <mergeCell ref="B1468:B1476"/>
    <mergeCell ref="C1468:C1476"/>
    <mergeCell ref="A1441:A1449"/>
    <mergeCell ref="B1441:B1449"/>
    <mergeCell ref="C1441:C1449"/>
    <mergeCell ref="A1450:A1458"/>
    <mergeCell ref="B1450:B1458"/>
    <mergeCell ref="C1450:C1458"/>
    <mergeCell ref="A1531:A1539"/>
    <mergeCell ref="B1531:B1539"/>
    <mergeCell ref="C1531:C1539"/>
    <mergeCell ref="A1540:A1548"/>
    <mergeCell ref="B1540:B1548"/>
    <mergeCell ref="C1540:C1548"/>
    <mergeCell ref="A1513:A1521"/>
    <mergeCell ref="B1513:B1521"/>
    <mergeCell ref="C1513:C1521"/>
    <mergeCell ref="A1522:A1530"/>
    <mergeCell ref="B1522:B1530"/>
    <mergeCell ref="C1522:C1530"/>
    <mergeCell ref="A1495:A1503"/>
    <mergeCell ref="B1495:B1503"/>
    <mergeCell ref="C1495:C1503"/>
    <mergeCell ref="A1504:A1512"/>
    <mergeCell ref="B1504:B1512"/>
    <mergeCell ref="C1504:C1512"/>
    <mergeCell ref="A1585:A1593"/>
    <mergeCell ref="B1585:B1593"/>
    <mergeCell ref="C1585:C1593"/>
    <mergeCell ref="A1594:A1602"/>
    <mergeCell ref="B1594:B1602"/>
    <mergeCell ref="C1594:C1602"/>
    <mergeCell ref="A1567:A1575"/>
    <mergeCell ref="B1567:B1575"/>
    <mergeCell ref="C1567:C1575"/>
    <mergeCell ref="A1576:A1584"/>
    <mergeCell ref="B1576:B1584"/>
    <mergeCell ref="C1576:C1584"/>
    <mergeCell ref="A1549:A1557"/>
    <mergeCell ref="B1549:B1557"/>
    <mergeCell ref="C1549:C1557"/>
    <mergeCell ref="A1558:A1566"/>
    <mergeCell ref="B1558:B1566"/>
    <mergeCell ref="C1558:C1566"/>
    <mergeCell ref="A1639:A1647"/>
    <mergeCell ref="B1639:B1647"/>
    <mergeCell ref="C1639:C1647"/>
    <mergeCell ref="A1648:A1656"/>
    <mergeCell ref="B1648:B1656"/>
    <mergeCell ref="C1648:C1656"/>
    <mergeCell ref="A1621:A1629"/>
    <mergeCell ref="B1621:B1629"/>
    <mergeCell ref="C1621:C1629"/>
    <mergeCell ref="A1630:A1638"/>
    <mergeCell ref="B1630:B1638"/>
    <mergeCell ref="C1630:C1638"/>
    <mergeCell ref="A1603:A1611"/>
    <mergeCell ref="B1603:B1611"/>
    <mergeCell ref="C1603:C1611"/>
    <mergeCell ref="A1612:A1620"/>
    <mergeCell ref="B1612:B1620"/>
    <mergeCell ref="C1612:C1620"/>
    <mergeCell ref="A1712:A1720"/>
    <mergeCell ref="B1712:B1720"/>
    <mergeCell ref="C1712:C1720"/>
    <mergeCell ref="A1721:A1729"/>
    <mergeCell ref="B1721:B1729"/>
    <mergeCell ref="C1721:C1729"/>
    <mergeCell ref="A1694:A1702"/>
    <mergeCell ref="B1694:B1702"/>
    <mergeCell ref="C1694:C1702"/>
    <mergeCell ref="A1703:A1711"/>
    <mergeCell ref="B1703:B1711"/>
    <mergeCell ref="C1703:C1711"/>
    <mergeCell ref="C1676:C1684"/>
    <mergeCell ref="C1685:C1693"/>
    <mergeCell ref="A1657:A1665"/>
    <mergeCell ref="B1657:B1665"/>
    <mergeCell ref="C1657:C1665"/>
    <mergeCell ref="A1666:A1693"/>
    <mergeCell ref="B1666:B1693"/>
    <mergeCell ref="C1666:C1674"/>
    <mergeCell ref="A1766:A1774"/>
    <mergeCell ref="B1766:B1774"/>
    <mergeCell ref="C1766:C1774"/>
    <mergeCell ref="A1775:A1783"/>
    <mergeCell ref="B1775:B1783"/>
    <mergeCell ref="C1775:C1783"/>
    <mergeCell ref="A1748:A1756"/>
    <mergeCell ref="B1748:B1756"/>
    <mergeCell ref="C1748:C1756"/>
    <mergeCell ref="A1757:A1765"/>
    <mergeCell ref="B1757:B1765"/>
    <mergeCell ref="C1757:C1765"/>
    <mergeCell ref="A1730:A1738"/>
    <mergeCell ref="B1730:B1738"/>
    <mergeCell ref="C1730:C1738"/>
    <mergeCell ref="A1739:A1747"/>
    <mergeCell ref="B1739:B1747"/>
    <mergeCell ref="C1739:C1747"/>
    <mergeCell ref="A1820:A1828"/>
    <mergeCell ref="B1820:B1828"/>
    <mergeCell ref="C1820:C1828"/>
    <mergeCell ref="A1829:A1837"/>
    <mergeCell ref="B1829:B1837"/>
    <mergeCell ref="C1829:C1837"/>
    <mergeCell ref="A1802:A1810"/>
    <mergeCell ref="B1802:B1810"/>
    <mergeCell ref="C1802:C1810"/>
    <mergeCell ref="A1811:A1819"/>
    <mergeCell ref="B1811:B1819"/>
    <mergeCell ref="C1811:C1819"/>
    <mergeCell ref="A1784:A1792"/>
    <mergeCell ref="B1784:B1792"/>
    <mergeCell ref="C1784:C1792"/>
    <mergeCell ref="A1793:A1801"/>
    <mergeCell ref="B1793:B1801"/>
    <mergeCell ref="C1793:C1801"/>
    <mergeCell ref="A1874:A1882"/>
    <mergeCell ref="B1874:B1882"/>
    <mergeCell ref="C1874:C1882"/>
    <mergeCell ref="A1883:A1891"/>
    <mergeCell ref="B1883:B1891"/>
    <mergeCell ref="C1883:C1891"/>
    <mergeCell ref="A1856:A1864"/>
    <mergeCell ref="B1856:B1864"/>
    <mergeCell ref="C1856:C1864"/>
    <mergeCell ref="A1865:A1873"/>
    <mergeCell ref="B1865:B1873"/>
    <mergeCell ref="C1865:C1873"/>
    <mergeCell ref="A1838:A1846"/>
    <mergeCell ref="B1838:B1846"/>
    <mergeCell ref="C1838:C1846"/>
    <mergeCell ref="A1847:A1855"/>
    <mergeCell ref="B1847:B1855"/>
    <mergeCell ref="C1847:C1855"/>
    <mergeCell ref="A1939:A1947"/>
    <mergeCell ref="B1939:B1947"/>
    <mergeCell ref="C1939:C1947"/>
    <mergeCell ref="A1948:A1956"/>
    <mergeCell ref="B1948:B1956"/>
    <mergeCell ref="C1948:C1956"/>
    <mergeCell ref="A1929:C1929"/>
    <mergeCell ref="A1930:A1938"/>
    <mergeCell ref="B1930:B1938"/>
    <mergeCell ref="C1930:C1938"/>
    <mergeCell ref="A1910:A1928"/>
    <mergeCell ref="B1910:B1928"/>
    <mergeCell ref="C1910:C1918"/>
    <mergeCell ref="C1920:C1928"/>
    <mergeCell ref="A1892:A1900"/>
    <mergeCell ref="B1892:B1900"/>
    <mergeCell ref="C1892:C1900"/>
    <mergeCell ref="A1901:A1909"/>
    <mergeCell ref="B1901:B1909"/>
    <mergeCell ref="C1901:C1909"/>
    <mergeCell ref="A1993:A2001"/>
    <mergeCell ref="B1993:B2001"/>
    <mergeCell ref="C1993:C2001"/>
    <mergeCell ref="A2002:A2010"/>
    <mergeCell ref="B2002:B2010"/>
    <mergeCell ref="C2002:C2010"/>
    <mergeCell ref="A1975:A1983"/>
    <mergeCell ref="B1975:B1983"/>
    <mergeCell ref="C1975:C1983"/>
    <mergeCell ref="A1984:A1992"/>
    <mergeCell ref="B1984:B1992"/>
    <mergeCell ref="C1984:C1992"/>
    <mergeCell ref="A1957:A1965"/>
    <mergeCell ref="B1957:B1965"/>
    <mergeCell ref="C1957:C1965"/>
    <mergeCell ref="A1966:A1974"/>
    <mergeCell ref="B1966:B1974"/>
    <mergeCell ref="C1966:C1974"/>
    <mergeCell ref="A2047:A2055"/>
    <mergeCell ref="B2047:B2055"/>
    <mergeCell ref="C2047:C2055"/>
    <mergeCell ref="A2056:A2064"/>
    <mergeCell ref="B2056:B2064"/>
    <mergeCell ref="C2056:C2064"/>
    <mergeCell ref="A2029:A2037"/>
    <mergeCell ref="B2029:B2037"/>
    <mergeCell ref="C2029:C2037"/>
    <mergeCell ref="A2038:A2046"/>
    <mergeCell ref="B2038:B2046"/>
    <mergeCell ref="C2038:C2046"/>
    <mergeCell ref="A2011:A2019"/>
    <mergeCell ref="B2011:B2019"/>
    <mergeCell ref="C2011:C2019"/>
    <mergeCell ref="A2020:A2028"/>
    <mergeCell ref="B2020:B2028"/>
    <mergeCell ref="C2020:C2028"/>
    <mergeCell ref="A2101:A2109"/>
    <mergeCell ref="B2101:B2109"/>
    <mergeCell ref="C2101:C2109"/>
    <mergeCell ref="A2110:A2118"/>
    <mergeCell ref="B2110:B2118"/>
    <mergeCell ref="C2110:C2118"/>
    <mergeCell ref="A2083:A2091"/>
    <mergeCell ref="B2083:B2091"/>
    <mergeCell ref="C2083:C2091"/>
    <mergeCell ref="A2092:A2100"/>
    <mergeCell ref="B2092:B2100"/>
    <mergeCell ref="C2092:C2100"/>
    <mergeCell ref="A2065:A2073"/>
    <mergeCell ref="B2065:B2073"/>
    <mergeCell ref="C2065:C2073"/>
    <mergeCell ref="A2074:A2082"/>
    <mergeCell ref="B2074:B2082"/>
    <mergeCell ref="C2074:C2082"/>
    <mergeCell ref="B2212:D2212"/>
    <mergeCell ref="A2213:A2221"/>
    <mergeCell ref="B2213:B2221"/>
    <mergeCell ref="C2213:C2221"/>
    <mergeCell ref="C2194:C2202"/>
    <mergeCell ref="C2203:C2211"/>
    <mergeCell ref="C2176:C2184"/>
    <mergeCell ref="C2185:C2193"/>
    <mergeCell ref="C2157:C2165"/>
    <mergeCell ref="C2167:C2175"/>
    <mergeCell ref="A2137:A2211"/>
    <mergeCell ref="B2137:B2211"/>
    <mergeCell ref="C2137:C2145"/>
    <mergeCell ref="C2147:C2155"/>
    <mergeCell ref="A2119:A2127"/>
    <mergeCell ref="B2119:B2127"/>
    <mergeCell ref="C2119:C2127"/>
    <mergeCell ref="A2128:A2136"/>
    <mergeCell ref="B2128:B2136"/>
    <mergeCell ref="C2128:C2136"/>
    <mergeCell ref="A2268:A2295"/>
    <mergeCell ref="B2268:B2295"/>
    <mergeCell ref="C2268:C2276"/>
    <mergeCell ref="C2278:C2286"/>
    <mergeCell ref="C2287:C2295"/>
    <mergeCell ref="A2258:A2266"/>
    <mergeCell ref="B2258:B2266"/>
    <mergeCell ref="C2258:C2266"/>
    <mergeCell ref="A2267:D2267"/>
    <mergeCell ref="A2240:A2248"/>
    <mergeCell ref="B2240:B2248"/>
    <mergeCell ref="C2240:C2248"/>
    <mergeCell ref="A2249:A2257"/>
    <mergeCell ref="B2249:B2257"/>
    <mergeCell ref="C2249:C2257"/>
    <mergeCell ref="A2222:A2230"/>
    <mergeCell ref="B2222:B2230"/>
    <mergeCell ref="C2222:C2230"/>
    <mergeCell ref="A2231:A2239"/>
    <mergeCell ref="B2231:B2239"/>
    <mergeCell ref="C2231:C2239"/>
    <mergeCell ref="A2351:A2359"/>
    <mergeCell ref="B2351:B2359"/>
    <mergeCell ref="C2351:C2359"/>
    <mergeCell ref="A2360:A2368"/>
    <mergeCell ref="B2360:B2368"/>
    <mergeCell ref="C2360:C2368"/>
    <mergeCell ref="A2333:A2341"/>
    <mergeCell ref="B2333:B2341"/>
    <mergeCell ref="C2333:C2341"/>
    <mergeCell ref="A2342:A2350"/>
    <mergeCell ref="B2342:B2350"/>
    <mergeCell ref="C2342:C2350"/>
    <mergeCell ref="C2315:C2323"/>
    <mergeCell ref="A2324:A2332"/>
    <mergeCell ref="B2324:B2332"/>
    <mergeCell ref="C2324:C2332"/>
    <mergeCell ref="A2296:A2323"/>
    <mergeCell ref="B2296:B2323"/>
    <mergeCell ref="C2296:C2304"/>
    <mergeCell ref="C2306:C2314"/>
    <mergeCell ref="A2405:A2413"/>
    <mergeCell ref="B2405:B2413"/>
    <mergeCell ref="C2405:C2413"/>
    <mergeCell ref="A2414:A2422"/>
    <mergeCell ref="B2414:B2422"/>
    <mergeCell ref="C2414:C2422"/>
    <mergeCell ref="A2387:A2395"/>
    <mergeCell ref="B2387:B2395"/>
    <mergeCell ref="C2387:C2395"/>
    <mergeCell ref="A2396:A2404"/>
    <mergeCell ref="B2396:B2404"/>
    <mergeCell ref="C2396:C2404"/>
    <mergeCell ref="A2369:A2377"/>
    <mergeCell ref="B2369:B2377"/>
    <mergeCell ref="C2369:C2377"/>
    <mergeCell ref="A2378:A2386"/>
    <mergeCell ref="B2378:B2386"/>
    <mergeCell ref="C2378:C2386"/>
    <mergeCell ref="A2459:A2467"/>
    <mergeCell ref="B2459:B2467"/>
    <mergeCell ref="C2459:C2467"/>
    <mergeCell ref="A2468:A2476"/>
    <mergeCell ref="B2468:B2476"/>
    <mergeCell ref="C2468:C2476"/>
    <mergeCell ref="A2441:A2449"/>
    <mergeCell ref="B2441:B2449"/>
    <mergeCell ref="C2441:C2449"/>
    <mergeCell ref="A2450:A2458"/>
    <mergeCell ref="B2450:B2458"/>
    <mergeCell ref="C2450:C2458"/>
    <mergeCell ref="A2423:A2431"/>
    <mergeCell ref="B2423:B2431"/>
    <mergeCell ref="C2423:C2431"/>
    <mergeCell ref="A2432:A2440"/>
    <mergeCell ref="B2432:B2440"/>
    <mergeCell ref="C2432:C2440"/>
    <mergeCell ref="A2513:A2521"/>
    <mergeCell ref="B2513:B2521"/>
    <mergeCell ref="C2513:C2521"/>
    <mergeCell ref="A2522:A2530"/>
    <mergeCell ref="B2522:B2530"/>
    <mergeCell ref="C2522:C2530"/>
    <mergeCell ref="A2495:A2503"/>
    <mergeCell ref="B2495:B2503"/>
    <mergeCell ref="C2495:C2503"/>
    <mergeCell ref="A2504:A2512"/>
    <mergeCell ref="B2504:B2512"/>
    <mergeCell ref="C2504:C2512"/>
    <mergeCell ref="A2477:A2485"/>
    <mergeCell ref="B2477:B2485"/>
    <mergeCell ref="C2477:C2485"/>
    <mergeCell ref="A2486:A2494"/>
    <mergeCell ref="B2486:B2494"/>
    <mergeCell ref="C2486:C2494"/>
    <mergeCell ref="A2567:A2575"/>
    <mergeCell ref="B2567:B2575"/>
    <mergeCell ref="C2567:C2575"/>
    <mergeCell ref="A2576:A2584"/>
    <mergeCell ref="B2576:B2584"/>
    <mergeCell ref="C2576:C2584"/>
    <mergeCell ref="A2549:A2557"/>
    <mergeCell ref="B2549:B2557"/>
    <mergeCell ref="C2549:C2557"/>
    <mergeCell ref="A2558:A2566"/>
    <mergeCell ref="B2558:B2566"/>
    <mergeCell ref="C2558:C2566"/>
    <mergeCell ref="A2531:A2539"/>
    <mergeCell ref="B2531:B2539"/>
    <mergeCell ref="C2531:C2539"/>
    <mergeCell ref="A2540:A2548"/>
    <mergeCell ref="B2540:B2548"/>
    <mergeCell ref="C2540:C2548"/>
    <mergeCell ref="A2621:A2629"/>
    <mergeCell ref="B2621:B2629"/>
    <mergeCell ref="C2621:C2629"/>
    <mergeCell ref="A2630:A2638"/>
    <mergeCell ref="B2630:B2638"/>
    <mergeCell ref="C2630:C2638"/>
    <mergeCell ref="A2603:A2611"/>
    <mergeCell ref="B2603:B2611"/>
    <mergeCell ref="C2603:C2611"/>
    <mergeCell ref="A2612:A2620"/>
    <mergeCell ref="B2612:B2620"/>
    <mergeCell ref="C2612:C2620"/>
    <mergeCell ref="A2585:A2593"/>
    <mergeCell ref="B2585:B2593"/>
    <mergeCell ref="C2585:C2593"/>
    <mergeCell ref="A2594:A2602"/>
    <mergeCell ref="B2594:B2602"/>
    <mergeCell ref="C2594:C2602"/>
    <mergeCell ref="A2675:A2683"/>
    <mergeCell ref="B2675:B2683"/>
    <mergeCell ref="C2675:C2683"/>
    <mergeCell ref="A2684:A2692"/>
    <mergeCell ref="B2684:B2692"/>
    <mergeCell ref="C2684:C2692"/>
    <mergeCell ref="A2657:A2665"/>
    <mergeCell ref="B2657:B2665"/>
    <mergeCell ref="C2657:C2665"/>
    <mergeCell ref="A2666:A2674"/>
    <mergeCell ref="B2666:B2674"/>
    <mergeCell ref="C2666:C2674"/>
    <mergeCell ref="A2639:A2647"/>
    <mergeCell ref="B2639:B2647"/>
    <mergeCell ref="C2639:C2647"/>
    <mergeCell ref="A2648:A2656"/>
    <mergeCell ref="B2648:B2656"/>
    <mergeCell ref="C2648:C2656"/>
    <mergeCell ref="A2823:A2831"/>
    <mergeCell ref="B2823:B2831"/>
    <mergeCell ref="C2823:C2831"/>
    <mergeCell ref="A2832:A2840"/>
    <mergeCell ref="B2832:B2840"/>
    <mergeCell ref="C2832:C2840"/>
    <mergeCell ref="A2814:A2822"/>
    <mergeCell ref="B2814:B2822"/>
    <mergeCell ref="C2814:C2822"/>
    <mergeCell ref="A2794:A2812"/>
    <mergeCell ref="B2794:B2812"/>
    <mergeCell ref="C2794:C2812"/>
    <mergeCell ref="A2748:A2793"/>
    <mergeCell ref="B2748:B2793"/>
    <mergeCell ref="A2693:A2701"/>
    <mergeCell ref="B2693:B2701"/>
    <mergeCell ref="C2693:C2701"/>
    <mergeCell ref="A2702:A2747"/>
    <mergeCell ref="B2702:B2747"/>
    <mergeCell ref="C2702:C2710"/>
    <mergeCell ref="A2877:A2885"/>
    <mergeCell ref="B2877:B2885"/>
    <mergeCell ref="C2877:C2885"/>
    <mergeCell ref="A2886:A2894"/>
    <mergeCell ref="B2886:B2894"/>
    <mergeCell ref="C2886:C2894"/>
    <mergeCell ref="A2859:A2867"/>
    <mergeCell ref="B2859:B2867"/>
    <mergeCell ref="C2859:C2867"/>
    <mergeCell ref="A2868:A2876"/>
    <mergeCell ref="B2868:B2876"/>
    <mergeCell ref="C2868:C2876"/>
    <mergeCell ref="A2841:A2849"/>
    <mergeCell ref="B2841:B2849"/>
    <mergeCell ref="C2841:C2849"/>
    <mergeCell ref="A2850:A2858"/>
    <mergeCell ref="B2850:B2858"/>
    <mergeCell ref="C2850:C2858"/>
    <mergeCell ref="A2931:A2939"/>
    <mergeCell ref="B2931:B2939"/>
    <mergeCell ref="C2931:C2939"/>
    <mergeCell ref="A2940:A2948"/>
    <mergeCell ref="B2940:B2948"/>
    <mergeCell ref="C2940:C2948"/>
    <mergeCell ref="A2913:A2921"/>
    <mergeCell ref="B2913:B2921"/>
    <mergeCell ref="C2913:C2921"/>
    <mergeCell ref="A2922:A2930"/>
    <mergeCell ref="B2922:B2930"/>
    <mergeCell ref="C2922:C2930"/>
    <mergeCell ref="A2895:A2903"/>
    <mergeCell ref="B2895:B2903"/>
    <mergeCell ref="C2895:C2903"/>
    <mergeCell ref="A2904:A2912"/>
    <mergeCell ref="B2904:B2912"/>
    <mergeCell ref="C2904:C2912"/>
    <mergeCell ref="A2985:A2993"/>
    <mergeCell ref="B2985:B2993"/>
    <mergeCell ref="C2985:C2993"/>
    <mergeCell ref="A2994:A3002"/>
    <mergeCell ref="B2994:B3002"/>
    <mergeCell ref="C2994:C3002"/>
    <mergeCell ref="A2967:A2975"/>
    <mergeCell ref="B2967:B2975"/>
    <mergeCell ref="C2967:C2975"/>
    <mergeCell ref="A2976:A2984"/>
    <mergeCell ref="B2976:B2984"/>
    <mergeCell ref="C2976:C2984"/>
    <mergeCell ref="A2949:A2957"/>
    <mergeCell ref="B2949:B2957"/>
    <mergeCell ref="C2949:C2957"/>
    <mergeCell ref="A2958:A2966"/>
    <mergeCell ref="B2958:B2966"/>
    <mergeCell ref="C2958:C2966"/>
    <mergeCell ref="A3068:A3076"/>
    <mergeCell ref="B3068:B3076"/>
    <mergeCell ref="C3068:C3076"/>
    <mergeCell ref="A3039:A3047"/>
    <mergeCell ref="B3039:B3047"/>
    <mergeCell ref="C3039:C3047"/>
    <mergeCell ref="A3048:A3066"/>
    <mergeCell ref="B3048:B3066"/>
    <mergeCell ref="C3048:C3066"/>
    <mergeCell ref="A3021:A3029"/>
    <mergeCell ref="B3021:B3029"/>
    <mergeCell ref="C3021:C3029"/>
    <mergeCell ref="A3030:A3038"/>
    <mergeCell ref="B3030:B3038"/>
    <mergeCell ref="C3030:C3038"/>
    <mergeCell ref="A3003:A3011"/>
    <mergeCell ref="B3003:B3011"/>
    <mergeCell ref="C3003:C3011"/>
    <mergeCell ref="A3012:A3020"/>
    <mergeCell ref="B3012:B3020"/>
    <mergeCell ref="C3012:C3020"/>
    <mergeCell ref="A3113:A3121"/>
    <mergeCell ref="B3113:B3121"/>
    <mergeCell ref="C3113:C3121"/>
    <mergeCell ref="A3122:A3130"/>
    <mergeCell ref="B3122:B3130"/>
    <mergeCell ref="C3122:C3130"/>
    <mergeCell ref="A3095:A3103"/>
    <mergeCell ref="B3095:B3103"/>
    <mergeCell ref="C3095:C3103"/>
    <mergeCell ref="A3104:A3112"/>
    <mergeCell ref="B3104:B3112"/>
    <mergeCell ref="C3104:C3112"/>
    <mergeCell ref="A3077:A3085"/>
    <mergeCell ref="B3077:B3085"/>
    <mergeCell ref="C3077:C3085"/>
    <mergeCell ref="A3086:A3094"/>
    <mergeCell ref="B3086:B3094"/>
    <mergeCell ref="C3086:C3094"/>
    <mergeCell ref="A3167:A3175"/>
    <mergeCell ref="B3167:B3175"/>
    <mergeCell ref="C3167:C3175"/>
    <mergeCell ref="A3176:A3184"/>
    <mergeCell ref="B3176:B3184"/>
    <mergeCell ref="C3176:C3184"/>
    <mergeCell ref="A3149:A3157"/>
    <mergeCell ref="B3149:B3157"/>
    <mergeCell ref="C3149:C3157"/>
    <mergeCell ref="A3158:A3166"/>
    <mergeCell ref="B3158:B3166"/>
    <mergeCell ref="C3158:C3166"/>
    <mergeCell ref="A3131:A3139"/>
    <mergeCell ref="B3131:B3139"/>
    <mergeCell ref="C3131:C3139"/>
    <mergeCell ref="A3140:A3148"/>
    <mergeCell ref="B3140:B3148"/>
    <mergeCell ref="C3140:C3148"/>
    <mergeCell ref="A3221:A3229"/>
    <mergeCell ref="B3221:B3229"/>
    <mergeCell ref="C3221:C3229"/>
    <mergeCell ref="A3230:A3238"/>
    <mergeCell ref="B3230:B3238"/>
    <mergeCell ref="C3230:C3238"/>
    <mergeCell ref="A3203:A3211"/>
    <mergeCell ref="B3203:B3211"/>
    <mergeCell ref="C3203:C3211"/>
    <mergeCell ref="A3212:A3220"/>
    <mergeCell ref="B3212:B3220"/>
    <mergeCell ref="C3212:C3220"/>
    <mergeCell ref="A3185:A3193"/>
    <mergeCell ref="B3185:B3193"/>
    <mergeCell ref="C3185:C3193"/>
    <mergeCell ref="A3194:A3202"/>
    <mergeCell ref="B3194:B3202"/>
    <mergeCell ref="C3194:C3202"/>
    <mergeCell ref="A3275:A3283"/>
    <mergeCell ref="B3275:B3283"/>
    <mergeCell ref="C3275:C3283"/>
    <mergeCell ref="A3284:A3292"/>
    <mergeCell ref="B3284:B3292"/>
    <mergeCell ref="C3284:C3292"/>
    <mergeCell ref="A3257:A3265"/>
    <mergeCell ref="B3257:B3265"/>
    <mergeCell ref="C3257:C3265"/>
    <mergeCell ref="A3266:A3274"/>
    <mergeCell ref="B3266:B3274"/>
    <mergeCell ref="C3266:C3274"/>
    <mergeCell ref="A3239:A3247"/>
    <mergeCell ref="B3239:B3247"/>
    <mergeCell ref="C3239:C3247"/>
    <mergeCell ref="A3248:A3256"/>
    <mergeCell ref="B3248:B3256"/>
    <mergeCell ref="C3248:C3256"/>
    <mergeCell ref="A3329:A3337"/>
    <mergeCell ref="B3329:B3337"/>
    <mergeCell ref="C3329:C3337"/>
    <mergeCell ref="A3338:A3346"/>
    <mergeCell ref="B3338:B3346"/>
    <mergeCell ref="C3338:C3346"/>
    <mergeCell ref="A3311:A3319"/>
    <mergeCell ref="B3311:B3319"/>
    <mergeCell ref="C3311:C3319"/>
    <mergeCell ref="A3320:A3328"/>
    <mergeCell ref="B3320:B3328"/>
    <mergeCell ref="C3320:C3328"/>
    <mergeCell ref="A3293:A3301"/>
    <mergeCell ref="B3293:B3301"/>
    <mergeCell ref="C3293:C3301"/>
    <mergeCell ref="A3302:A3310"/>
    <mergeCell ref="B3302:B3310"/>
    <mergeCell ref="C3302:C3310"/>
    <mergeCell ref="A3383:A3391"/>
    <mergeCell ref="B3383:B3391"/>
    <mergeCell ref="C3383:C3391"/>
    <mergeCell ref="A3392:A3447"/>
    <mergeCell ref="B3392:B3447"/>
    <mergeCell ref="C3392:C3400"/>
    <mergeCell ref="A3365:A3373"/>
    <mergeCell ref="B3365:B3373"/>
    <mergeCell ref="C3365:C3373"/>
    <mergeCell ref="A3374:A3382"/>
    <mergeCell ref="B3374:B3382"/>
    <mergeCell ref="C3374:C3382"/>
    <mergeCell ref="A3347:A3355"/>
    <mergeCell ref="B3347:B3355"/>
    <mergeCell ref="C3347:C3355"/>
    <mergeCell ref="A3356:A3364"/>
    <mergeCell ref="B3356:B3364"/>
    <mergeCell ref="C3356:C3364"/>
    <mergeCell ref="A3495:A3503"/>
    <mergeCell ref="B3495:B3503"/>
    <mergeCell ref="C3495:C3503"/>
    <mergeCell ref="A3504:A3512"/>
    <mergeCell ref="B3504:B3512"/>
    <mergeCell ref="C3504:C3512"/>
    <mergeCell ref="C3477:C3485"/>
    <mergeCell ref="C3486:C3494"/>
    <mergeCell ref="C3459:C3467"/>
    <mergeCell ref="C3468:C3476"/>
    <mergeCell ref="C3439:C3447"/>
    <mergeCell ref="A3449:A3494"/>
    <mergeCell ref="B3449:B3494"/>
    <mergeCell ref="C3449:C3457"/>
    <mergeCell ref="C3421:C3429"/>
    <mergeCell ref="C3430:C3438"/>
    <mergeCell ref="C3402:C3410"/>
    <mergeCell ref="C3411:D3411"/>
    <mergeCell ref="C3412:C3420"/>
    <mergeCell ref="A3604:A3612"/>
    <mergeCell ref="B3604:B3612"/>
    <mergeCell ref="C3604:C3612"/>
    <mergeCell ref="C3577:C3585"/>
    <mergeCell ref="C3586:C3594"/>
    <mergeCell ref="A3549:A3594"/>
    <mergeCell ref="B3549:B3594"/>
    <mergeCell ref="C3549:C3557"/>
    <mergeCell ref="C3559:C3567"/>
    <mergeCell ref="C3568:C3576"/>
    <mergeCell ref="A3531:A3539"/>
    <mergeCell ref="B3531:B3539"/>
    <mergeCell ref="C3531:C3539"/>
    <mergeCell ref="A3540:A3548"/>
    <mergeCell ref="B3540:B3548"/>
    <mergeCell ref="C3540:C3548"/>
    <mergeCell ref="A3513:A3521"/>
    <mergeCell ref="B3513:B3521"/>
    <mergeCell ref="C3513:C3521"/>
    <mergeCell ref="A3522:A3530"/>
    <mergeCell ref="B3522:B3530"/>
    <mergeCell ref="C3522:C3530"/>
    <mergeCell ref="H11:I12"/>
    <mergeCell ref="J11:L12"/>
    <mergeCell ref="C2758:C2766"/>
    <mergeCell ref="A1:L1"/>
    <mergeCell ref="A3:L3"/>
    <mergeCell ref="A4:L4"/>
    <mergeCell ref="A5:L5"/>
    <mergeCell ref="A6:L6"/>
    <mergeCell ref="A7:L7"/>
    <mergeCell ref="A8:L8"/>
    <mergeCell ref="D11:D13"/>
    <mergeCell ref="E11:E13"/>
    <mergeCell ref="F11:F13"/>
    <mergeCell ref="G11:G13"/>
    <mergeCell ref="A3649:A3657"/>
    <mergeCell ref="B3649:B3657"/>
    <mergeCell ref="C3649:C3657"/>
    <mergeCell ref="A3631:A3639"/>
    <mergeCell ref="B3631:B3639"/>
    <mergeCell ref="C3631:C3639"/>
    <mergeCell ref="A3640:A3648"/>
    <mergeCell ref="B3640:B3648"/>
    <mergeCell ref="C3640:C3648"/>
    <mergeCell ref="A3613:A3621"/>
    <mergeCell ref="B3613:B3621"/>
    <mergeCell ref="C3613:C3621"/>
    <mergeCell ref="A3622:A3630"/>
    <mergeCell ref="B3622:B3630"/>
    <mergeCell ref="C3622:C3630"/>
    <mergeCell ref="A3595:A3603"/>
    <mergeCell ref="B3595:B3603"/>
    <mergeCell ref="C3595:C3603"/>
  </mergeCells>
  <pageMargins left="0.31496062992125984" right="0.19685039370078741" top="0.35433070866141736" bottom="0.15748031496062992" header="0.31496062992125984" footer="0.31496062992125984"/>
  <pageSetup paperSize="9" scale="4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 квартал 2023 года</vt:lpstr>
      <vt:lpstr>'1 квартал 2023 года'!Область_печати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t.belocerkovec</dc:creator>
  <cp:lastModifiedBy>A.Ragulina</cp:lastModifiedBy>
  <cp:lastPrinted>2023-04-14T10:38:33Z</cp:lastPrinted>
  <dcterms:created xsi:type="dcterms:W3CDTF">2016-06-07T08:42:13Z</dcterms:created>
  <dcterms:modified xsi:type="dcterms:W3CDTF">2023-04-14T12:57:53Z</dcterms:modified>
</cp:coreProperties>
</file>